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65386" windowWidth="7875" windowHeight="8940" activeTab="0"/>
  </bookViews>
  <sheets>
    <sheet name="H22工業" sheetId="1" r:id="rId1"/>
  </sheets>
  <definedNames>
    <definedName name="_xlnm.Print_Area" localSheetId="0">'H22工業'!$A$1:$U$45</definedName>
  </definedNames>
  <calcPr fullCalcOnLoad="1" fullPrecision="0"/>
</workbook>
</file>

<file path=xl/sharedStrings.xml><?xml version="1.0" encoding="utf-8"?>
<sst xmlns="http://schemas.openxmlformats.org/spreadsheetml/2006/main" count="194" uniqueCount="67">
  <si>
    <t>平成</t>
  </si>
  <si>
    <t>従業者１人当り</t>
  </si>
  <si>
    <t>情報通信機械器具</t>
  </si>
  <si>
    <t>その他の製品</t>
  </si>
  <si>
    <t>…</t>
  </si>
  <si>
    <t>印刷・同関連業</t>
  </si>
  <si>
    <t>産業中分類別，従業者規模別（3区分）事業所数，従業者数および製造品出荷額等 《品川区》</t>
  </si>
  <si>
    <t>石油・石炭製品</t>
  </si>
  <si>
    <t>生産用機械器具</t>
  </si>
  <si>
    <t>x</t>
  </si>
  <si>
    <t>※  日本標準産業分類の第12回改訂(平成19年11月)により、旧中分類「一般機械器具製造業」は廃止され、</t>
  </si>
  <si>
    <t>「はん用機械器具製造業」、「業務用機械器具製造業」及び「生産機械器具製造業」の新中分類に分割されました。</t>
  </si>
  <si>
    <t>旧中分類「繊維工業（衣服、その他の繊維製品を除く）」と「衣服・その他の繊維製品製造業」は廃止され、</t>
  </si>
  <si>
    <t>新中分類「繊維工業」に統合されました。</t>
  </si>
  <si>
    <t>資料：</t>
  </si>
  <si>
    <t>注）  1.製造品出荷額等とは、製造品出荷額、加工賃収入額、修理料収入額、製造工程から出た廃物の出荷額および</t>
  </si>
  <si>
    <t xml:space="preserve">       その他の収入額の合計である。</t>
  </si>
  <si>
    <t xml:space="preserve">       2.内訳に秘匿数字「x」があるため、総計の数字と内訳の合算とが一致しない場合がある。</t>
  </si>
  <si>
    <t xml:space="preserve">       なお、従業者数については、平成17［2005］年10月以降公表分より秘匿が解除された。</t>
  </si>
  <si>
    <t>工業統計調査（平成22年12月31日）</t>
  </si>
  <si>
    <t>　　　年　　次　　お　　よ　　び</t>
  </si>
  <si>
    <t>事　　　業　　　所　　　数　※</t>
  </si>
  <si>
    <t>従       業       者       数  ※</t>
  </si>
  <si>
    <t>製　　　　造　　　　品　　　　出　　　　荷　　　　額　　　　等　※</t>
  </si>
  <si>
    <t>　　　産　　業　　中　　分　　類</t>
  </si>
  <si>
    <t>総　数</t>
  </si>
  <si>
    <t>１～３人</t>
  </si>
  <si>
    <t>４～29人</t>
  </si>
  <si>
    <t>30人以上</t>
  </si>
  <si>
    <t>総　　　　額</t>
  </si>
  <si>
    <t>1事業所当り</t>
  </si>
  <si>
    <t>構成比</t>
  </si>
  <si>
    <t>百万円</t>
  </si>
  <si>
    <t>百万円</t>
  </si>
  <si>
    <t>百万円</t>
  </si>
  <si>
    <t>％</t>
  </si>
  <si>
    <t>年</t>
  </si>
  <si>
    <t>…</t>
  </si>
  <si>
    <t>r  114</t>
  </si>
  <si>
    <t>r  17</t>
  </si>
  <si>
    <t>09</t>
  </si>
  <si>
    <t>食料品</t>
  </si>
  <si>
    <t>x</t>
  </si>
  <si>
    <t>飲料・たばこ・飼料</t>
  </si>
  <si>
    <t xml:space="preserve">                x</t>
  </si>
  <si>
    <t>繊維工業</t>
  </si>
  <si>
    <t>木材・木製品</t>
  </si>
  <si>
    <t>家具・装備品</t>
  </si>
  <si>
    <t>パルプ・紙・紙加工品</t>
  </si>
  <si>
    <t>化学工業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</si>
  <si>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</si>
  <si>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</si>
  <si>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</si>
  <si>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</si>
  <si>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</si>
  <si>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</si>
  <si>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</si>
  <si>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</si>
  <si>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x</t>
  </si>
  <si>
    <t>業務用機械器具</t>
  </si>
  <si>
    <t>x</t>
  </si>
  <si>
    <t>電子部品･デバイス･電子回路</t>
  </si>
  <si>
    <t>電気機械器具</t>
  </si>
  <si>
    <t>輸送用機械器具</t>
  </si>
  <si>
    <t>x</t>
  </si>
  <si>
    <t xml:space="preserve"> ※　平成20年の事業所数、従業者数および製造品出荷額等は、全事業所を対象とした年の数値である。</t>
  </si>
  <si>
    <t>東京都総務局統計部産業統計課『東京の工業 （平成22［2010］年工業統計調査報告）』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</si>
</sst>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00"/>
    <numFmt numFmtId="177" formatCode="#,##0;\-#,##0;\ &quot;―&quot;"/>
    <numFmt numFmtId="178" formatCode="0.0_ "/>
  </numFmts>
  <fonts count="28">
    <font>
      <sz val="10.5"/>
      <name val="明朝体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明朝体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b/>
      <sz val="9"/>
      <name val="Century Gothic"/>
      <family val="2"/>
    </font>
    <font>
      <sz val="8"/>
      <name val="ＭＳ Ｐ明朝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/>
      <right/>
      <top style="double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indent="2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distributed" vertical="center"/>
    </xf>
    <xf numFmtId="0" fontId="2" fillId="0" borderId="11" xfId="0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8" fillId="0" borderId="0" xfId="0" applyNumberFormat="1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44"/>
  <sheetViews>
    <sheetView showGridLines="0" tabSelected="1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875" defaultRowHeight="12.75"/>
  <cols>
    <col min="1" max="1" width="5.125" style="4" customWidth="1"/>
    <col min="2" max="2" width="2.875" style="2" customWidth="1"/>
    <col min="3" max="3" width="6.375" style="2" customWidth="1"/>
    <col min="4" max="4" width="5.75390625" style="2" customWidth="1"/>
    <col min="5" max="5" width="6.25390625" style="2" customWidth="1"/>
    <col min="6" max="6" width="1.75390625" style="1" customWidth="1"/>
    <col min="7" max="8" width="8.00390625" style="2" customWidth="1"/>
    <col min="9" max="10" width="8.75390625" style="1" customWidth="1"/>
    <col min="11" max="11" width="9.75390625" style="2" customWidth="1"/>
    <col min="12" max="12" width="8.75390625" style="2" customWidth="1"/>
    <col min="13" max="14" width="8.75390625" style="1" customWidth="1"/>
    <col min="15" max="162" width="9.875" style="2" customWidth="1"/>
    <col min="163" max="16384" width="9.875" style="2" customWidth="1"/>
  </cols>
  <sheetData>
    <row r="1" ht="9.75" customHeight="1"/>
    <row r="2" spans="1:19" ht="26.25" customHeight="1">
      <c r="A2" s="5"/>
      <c r="B2" s="10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R2" s="5"/>
      <c r="S2" s="5"/>
    </row>
    <row r="3" spans="1:19" ht="24.75" customHeight="1">
      <c r="A3" s="5"/>
      <c r="B3" s="10" t="s">
        <v>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</row>
    <row r="4" spans="7:19" ht="12" customHeight="1" thickBot="1">
      <c r="G4" s="1"/>
      <c r="H4" s="1"/>
      <c r="K4" s="1"/>
      <c r="L4" s="1"/>
      <c r="R4" s="1"/>
      <c r="S4" s="1"/>
    </row>
    <row r="5" spans="1:21" s="8" customFormat="1" ht="22.5" customHeight="1" thickTop="1">
      <c r="A5" s="55" t="s">
        <v>20</v>
      </c>
      <c r="B5" s="55"/>
      <c r="C5" s="55"/>
      <c r="D5" s="55"/>
      <c r="E5" s="55"/>
      <c r="F5" s="11"/>
      <c r="G5" s="51" t="s">
        <v>21</v>
      </c>
      <c r="H5" s="56"/>
      <c r="I5" s="56"/>
      <c r="J5" s="57"/>
      <c r="K5" s="58" t="s">
        <v>22</v>
      </c>
      <c r="L5" s="59"/>
      <c r="M5" s="59"/>
      <c r="N5" s="59"/>
      <c r="O5" s="51" t="s">
        <v>23</v>
      </c>
      <c r="P5" s="52"/>
      <c r="Q5" s="52"/>
      <c r="R5" s="52"/>
      <c r="S5" s="52"/>
      <c r="T5" s="52"/>
      <c r="U5" s="53"/>
    </row>
    <row r="6" spans="1:21" s="8" customFormat="1" ht="22.5" customHeight="1">
      <c r="A6" s="60" t="s">
        <v>24</v>
      </c>
      <c r="B6" s="60"/>
      <c r="C6" s="60"/>
      <c r="D6" s="60"/>
      <c r="E6" s="60"/>
      <c r="F6" s="12"/>
      <c r="G6" s="13" t="s">
        <v>25</v>
      </c>
      <c r="H6" s="13" t="s">
        <v>26</v>
      </c>
      <c r="I6" s="13" t="s">
        <v>27</v>
      </c>
      <c r="J6" s="13" t="s">
        <v>28</v>
      </c>
      <c r="K6" s="13" t="s">
        <v>25</v>
      </c>
      <c r="L6" s="13" t="s">
        <v>26</v>
      </c>
      <c r="M6" s="13" t="s">
        <v>27</v>
      </c>
      <c r="N6" s="13" t="s">
        <v>28</v>
      </c>
      <c r="O6" s="47" t="s">
        <v>29</v>
      </c>
      <c r="P6" s="14" t="s">
        <v>26</v>
      </c>
      <c r="Q6" s="14" t="s">
        <v>27</v>
      </c>
      <c r="R6" s="14" t="s">
        <v>28</v>
      </c>
      <c r="S6" s="15" t="s">
        <v>30</v>
      </c>
      <c r="T6" s="16" t="s">
        <v>1</v>
      </c>
      <c r="U6" s="46" t="s">
        <v>31</v>
      </c>
    </row>
    <row r="7" spans="1:21" s="8" customFormat="1" ht="12">
      <c r="A7" s="48"/>
      <c r="F7" s="17"/>
      <c r="G7" s="18"/>
      <c r="H7" s="17"/>
      <c r="I7" s="17"/>
      <c r="J7" s="17"/>
      <c r="K7" s="17"/>
      <c r="L7" s="17"/>
      <c r="M7" s="17"/>
      <c r="N7" s="17"/>
      <c r="O7" s="19" t="s">
        <v>32</v>
      </c>
      <c r="P7" s="19" t="s">
        <v>32</v>
      </c>
      <c r="Q7" s="19" t="s">
        <v>32</v>
      </c>
      <c r="R7" s="19" t="s">
        <v>32</v>
      </c>
      <c r="S7" s="19" t="s">
        <v>33</v>
      </c>
      <c r="T7" s="19" t="s">
        <v>34</v>
      </c>
      <c r="U7" s="20" t="s">
        <v>35</v>
      </c>
    </row>
    <row r="8" spans="1:21" s="8" customFormat="1" ht="18.75" customHeight="1">
      <c r="A8" s="61" t="s">
        <v>0</v>
      </c>
      <c r="B8" s="61"/>
      <c r="C8" s="21">
        <v>18</v>
      </c>
      <c r="D8" s="22" t="s">
        <v>36</v>
      </c>
      <c r="E8" s="23">
        <v>2006</v>
      </c>
      <c r="F8" s="24"/>
      <c r="G8" s="25">
        <v>684</v>
      </c>
      <c r="H8" s="26" t="s">
        <v>4</v>
      </c>
      <c r="I8" s="27">
        <v>644</v>
      </c>
      <c r="J8" s="27">
        <v>40</v>
      </c>
      <c r="K8" s="27">
        <v>8974</v>
      </c>
      <c r="L8" s="26" t="s">
        <v>4</v>
      </c>
      <c r="M8" s="27">
        <v>6148</v>
      </c>
      <c r="N8" s="27">
        <v>2826</v>
      </c>
      <c r="O8" s="27">
        <v>173718</v>
      </c>
      <c r="P8" s="26" t="s">
        <v>4</v>
      </c>
      <c r="Q8" s="27">
        <v>95486</v>
      </c>
      <c r="R8" s="27">
        <v>78232</v>
      </c>
      <c r="S8" s="26" t="s">
        <v>4</v>
      </c>
      <c r="T8" s="26" t="s">
        <v>4</v>
      </c>
      <c r="U8" s="28" t="s">
        <v>4</v>
      </c>
    </row>
    <row r="9" spans="1:21" s="8" customFormat="1" ht="18.75" customHeight="1">
      <c r="A9" s="48"/>
      <c r="C9" s="21">
        <v>19</v>
      </c>
      <c r="D9" s="23"/>
      <c r="E9" s="23">
        <v>2007</v>
      </c>
      <c r="F9" s="29"/>
      <c r="G9" s="25">
        <v>621</v>
      </c>
      <c r="H9" s="26" t="s">
        <v>4</v>
      </c>
      <c r="I9" s="27">
        <v>585</v>
      </c>
      <c r="J9" s="27">
        <v>36</v>
      </c>
      <c r="K9" s="27">
        <v>8354</v>
      </c>
      <c r="L9" s="26" t="s">
        <v>4</v>
      </c>
      <c r="M9" s="27">
        <v>5783</v>
      </c>
      <c r="N9" s="27">
        <v>2571</v>
      </c>
      <c r="O9" s="27">
        <v>160116</v>
      </c>
      <c r="P9" s="26" t="s">
        <v>4</v>
      </c>
      <c r="Q9" s="27">
        <v>94774</v>
      </c>
      <c r="R9" s="27">
        <v>65343</v>
      </c>
      <c r="S9" s="26" t="s">
        <v>37</v>
      </c>
      <c r="T9" s="26" t="s">
        <v>4</v>
      </c>
      <c r="U9" s="28" t="s">
        <v>4</v>
      </c>
    </row>
    <row r="10" spans="1:21" s="8" customFormat="1" ht="18.75" customHeight="1">
      <c r="A10" s="48"/>
      <c r="C10" s="21">
        <v>20</v>
      </c>
      <c r="D10" s="23"/>
      <c r="E10" s="23">
        <v>2008</v>
      </c>
      <c r="F10" s="24"/>
      <c r="G10" s="25">
        <v>1524</v>
      </c>
      <c r="H10" s="30">
        <v>844</v>
      </c>
      <c r="I10" s="24">
        <v>642</v>
      </c>
      <c r="J10" s="24">
        <v>38</v>
      </c>
      <c r="K10" s="31">
        <v>10202</v>
      </c>
      <c r="L10" s="32">
        <v>1674</v>
      </c>
      <c r="M10" s="31">
        <v>5819</v>
      </c>
      <c r="N10" s="31">
        <v>2709</v>
      </c>
      <c r="O10" s="26">
        <v>174121</v>
      </c>
      <c r="P10" s="26">
        <v>12912</v>
      </c>
      <c r="Q10" s="26">
        <v>89588</v>
      </c>
      <c r="R10" s="26">
        <v>71621</v>
      </c>
      <c r="S10" s="26" t="s">
        <v>38</v>
      </c>
      <c r="T10" s="26" t="s">
        <v>39</v>
      </c>
      <c r="U10" s="28">
        <v>100</v>
      </c>
    </row>
    <row r="11" spans="1:21" s="8" customFormat="1" ht="18.75" customHeight="1">
      <c r="A11" s="48"/>
      <c r="C11" s="21">
        <v>21</v>
      </c>
      <c r="D11" s="23"/>
      <c r="E11" s="23">
        <v>2009</v>
      </c>
      <c r="F11" s="24"/>
      <c r="G11" s="25">
        <v>566</v>
      </c>
      <c r="H11" s="26" t="s">
        <v>4</v>
      </c>
      <c r="I11" s="26">
        <v>530</v>
      </c>
      <c r="J11" s="26">
        <v>36</v>
      </c>
      <c r="K11" s="26">
        <v>7609</v>
      </c>
      <c r="L11" s="26" t="s">
        <v>4</v>
      </c>
      <c r="M11" s="26">
        <v>4954</v>
      </c>
      <c r="N11" s="26">
        <v>2655</v>
      </c>
      <c r="O11" s="26">
        <v>131537</v>
      </c>
      <c r="P11" s="26" t="s">
        <v>4</v>
      </c>
      <c r="Q11" s="26">
        <v>66621</v>
      </c>
      <c r="R11" s="26">
        <v>64917</v>
      </c>
      <c r="S11" s="26" t="s">
        <v>4</v>
      </c>
      <c r="T11" s="26" t="s">
        <v>37</v>
      </c>
      <c r="U11" s="28" t="s">
        <v>4</v>
      </c>
    </row>
    <row r="12" spans="1:21" s="8" customFormat="1" ht="23.25" customHeight="1">
      <c r="A12" s="49"/>
      <c r="B12" s="7"/>
      <c r="C12" s="33">
        <v>22</v>
      </c>
      <c r="D12" s="34"/>
      <c r="E12" s="34">
        <v>2010</v>
      </c>
      <c r="F12" s="34"/>
      <c r="G12" s="35">
        <f aca="true" t="shared" si="0" ref="G12:N12">SUM(G13:G36)</f>
        <v>528</v>
      </c>
      <c r="H12" s="36" t="s">
        <v>4</v>
      </c>
      <c r="I12" s="37">
        <f t="shared" si="0"/>
        <v>493</v>
      </c>
      <c r="J12" s="37">
        <f t="shared" si="0"/>
        <v>35</v>
      </c>
      <c r="K12" s="37">
        <f t="shared" si="0"/>
        <v>7201</v>
      </c>
      <c r="L12" s="36" t="s">
        <v>4</v>
      </c>
      <c r="M12" s="37">
        <f t="shared" si="0"/>
        <v>4532</v>
      </c>
      <c r="N12" s="37">
        <f t="shared" si="0"/>
        <v>2669</v>
      </c>
      <c r="O12" s="37">
        <v>116328</v>
      </c>
      <c r="P12" s="36" t="s">
        <v>37</v>
      </c>
      <c r="Q12" s="37">
        <v>59703</v>
      </c>
      <c r="R12" s="37">
        <v>56626</v>
      </c>
      <c r="S12" s="37">
        <f>O12/G12</f>
        <v>220</v>
      </c>
      <c r="T12" s="37">
        <f>O12/K12</f>
        <v>16</v>
      </c>
      <c r="U12" s="38">
        <v>100</v>
      </c>
    </row>
    <row r="13" spans="1:21" s="7" customFormat="1" ht="17.25" customHeight="1">
      <c r="A13" s="50" t="s">
        <v>40</v>
      </c>
      <c r="B13" s="54" t="s">
        <v>41</v>
      </c>
      <c r="C13" s="54"/>
      <c r="D13" s="54"/>
      <c r="E13" s="54"/>
      <c r="F13" s="8"/>
      <c r="G13" s="25">
        <f>SUM(H13:J13)</f>
        <v>24</v>
      </c>
      <c r="H13" s="26" t="s">
        <v>4</v>
      </c>
      <c r="I13" s="26">
        <v>22</v>
      </c>
      <c r="J13" s="26">
        <v>2</v>
      </c>
      <c r="K13" s="26">
        <f>SUM(L13:N13)</f>
        <v>331</v>
      </c>
      <c r="L13" s="26" t="s">
        <v>4</v>
      </c>
      <c r="M13" s="26">
        <v>206</v>
      </c>
      <c r="N13" s="26">
        <v>125</v>
      </c>
      <c r="O13" s="26">
        <v>4075</v>
      </c>
      <c r="P13" s="26" t="s">
        <v>4</v>
      </c>
      <c r="Q13" s="26" t="s">
        <v>42</v>
      </c>
      <c r="R13" s="26" t="s">
        <v>42</v>
      </c>
      <c r="S13" s="26">
        <f>O13/G13</f>
        <v>170</v>
      </c>
      <c r="T13" s="26">
        <f>O13/K13</f>
        <v>12</v>
      </c>
      <c r="U13" s="28">
        <f>O13/$O$28*100</f>
        <v>33.4</v>
      </c>
    </row>
    <row r="14" spans="1:21" s="8" customFormat="1" ht="15" customHeight="1">
      <c r="A14" s="48">
        <v>10</v>
      </c>
      <c r="B14" s="54" t="s">
        <v>43</v>
      </c>
      <c r="C14" s="54"/>
      <c r="D14" s="54"/>
      <c r="E14" s="54"/>
      <c r="G14" s="25">
        <f aca="true" t="shared" si="1" ref="G14:G36">SUM(H14:J14)</f>
        <v>1</v>
      </c>
      <c r="H14" s="26" t="s">
        <v>4</v>
      </c>
      <c r="I14" s="26">
        <v>1</v>
      </c>
      <c r="J14" s="26">
        <v>0</v>
      </c>
      <c r="K14" s="26">
        <f aca="true" t="shared" si="2" ref="K14:K36">SUM(L14:N14)</f>
        <v>7</v>
      </c>
      <c r="L14" s="26" t="s">
        <v>4</v>
      </c>
      <c r="M14" s="26">
        <v>7</v>
      </c>
      <c r="N14" s="26">
        <v>0</v>
      </c>
      <c r="O14" s="26" t="s">
        <v>42</v>
      </c>
      <c r="P14" s="26" t="s">
        <v>4</v>
      </c>
      <c r="Q14" s="26" t="s">
        <v>42</v>
      </c>
      <c r="R14" s="26">
        <v>0</v>
      </c>
      <c r="S14" s="26" t="s">
        <v>42</v>
      </c>
      <c r="T14" s="26" t="s">
        <v>42</v>
      </c>
      <c r="U14" s="39" t="s">
        <v>44</v>
      </c>
    </row>
    <row r="15" spans="1:21" s="8" customFormat="1" ht="15" customHeight="1">
      <c r="A15" s="48">
        <v>11</v>
      </c>
      <c r="B15" s="54" t="s">
        <v>45</v>
      </c>
      <c r="C15" s="54"/>
      <c r="D15" s="54"/>
      <c r="E15" s="54"/>
      <c r="G15" s="25">
        <f t="shared" si="1"/>
        <v>7</v>
      </c>
      <c r="H15" s="26" t="s">
        <v>4</v>
      </c>
      <c r="I15" s="26">
        <v>7</v>
      </c>
      <c r="J15" s="26">
        <v>0</v>
      </c>
      <c r="K15" s="26">
        <f t="shared" si="2"/>
        <v>51</v>
      </c>
      <c r="L15" s="26" t="s">
        <v>4</v>
      </c>
      <c r="M15" s="26">
        <v>51</v>
      </c>
      <c r="N15" s="26">
        <v>0</v>
      </c>
      <c r="O15" s="26">
        <f>SUM(P15:R15)</f>
        <v>698</v>
      </c>
      <c r="P15" s="26" t="s">
        <v>4</v>
      </c>
      <c r="Q15" s="26">
        <v>698</v>
      </c>
      <c r="R15" s="26">
        <v>0</v>
      </c>
      <c r="S15" s="26">
        <f>O15/G15</f>
        <v>100</v>
      </c>
      <c r="T15" s="26">
        <f>O15/K15</f>
        <v>14</v>
      </c>
      <c r="U15" s="28">
        <f>O15/$O$28*100</f>
        <v>5.7</v>
      </c>
    </row>
    <row r="16" spans="1:21" s="8" customFormat="1" ht="15" customHeight="1">
      <c r="A16" s="48">
        <v>12</v>
      </c>
      <c r="B16" s="54" t="s">
        <v>46</v>
      </c>
      <c r="C16" s="54"/>
      <c r="D16" s="54"/>
      <c r="E16" s="54"/>
      <c r="G16" s="25">
        <f t="shared" si="1"/>
        <v>2</v>
      </c>
      <c r="H16" s="26" t="s">
        <v>4</v>
      </c>
      <c r="I16" s="26">
        <v>2</v>
      </c>
      <c r="J16" s="26">
        <v>0</v>
      </c>
      <c r="K16" s="26">
        <f t="shared" si="2"/>
        <v>9</v>
      </c>
      <c r="L16" s="26" t="s">
        <v>4</v>
      </c>
      <c r="M16" s="26">
        <v>9</v>
      </c>
      <c r="N16" s="26">
        <v>0</v>
      </c>
      <c r="O16" s="26" t="s">
        <v>42</v>
      </c>
      <c r="P16" s="26" t="s">
        <v>4</v>
      </c>
      <c r="Q16" s="26" t="s">
        <v>9</v>
      </c>
      <c r="R16" s="26">
        <v>0</v>
      </c>
      <c r="S16" s="26" t="s">
        <v>42</v>
      </c>
      <c r="T16" s="26" t="s">
        <v>42</v>
      </c>
      <c r="U16" s="39" t="s">
        <v>44</v>
      </c>
    </row>
    <row r="17" spans="1:21" s="8" customFormat="1" ht="15" customHeight="1">
      <c r="A17" s="48">
        <v>13</v>
      </c>
      <c r="B17" s="54" t="s">
        <v>47</v>
      </c>
      <c r="C17" s="54"/>
      <c r="D17" s="54"/>
      <c r="E17" s="54"/>
      <c r="G17" s="25">
        <f t="shared" si="1"/>
        <v>7</v>
      </c>
      <c r="H17" s="26" t="s">
        <v>4</v>
      </c>
      <c r="I17" s="26">
        <v>7</v>
      </c>
      <c r="J17" s="26">
        <v>0</v>
      </c>
      <c r="K17" s="26">
        <f t="shared" si="2"/>
        <v>54</v>
      </c>
      <c r="L17" s="26" t="s">
        <v>4</v>
      </c>
      <c r="M17" s="26">
        <v>54</v>
      </c>
      <c r="N17" s="26">
        <v>0</v>
      </c>
      <c r="O17" s="26">
        <f>SUM(P17:R17)</f>
        <v>674</v>
      </c>
      <c r="P17" s="26" t="s">
        <v>4</v>
      </c>
      <c r="Q17" s="26">
        <v>674</v>
      </c>
      <c r="R17" s="26">
        <v>0</v>
      </c>
      <c r="S17" s="26">
        <f>O17/G17</f>
        <v>96</v>
      </c>
      <c r="T17" s="26">
        <f>O17/K17</f>
        <v>12</v>
      </c>
      <c r="U17" s="28">
        <f>O17/$O$28*100</f>
        <v>5.5</v>
      </c>
    </row>
    <row r="18" spans="1:21" s="8" customFormat="1" ht="15" customHeight="1">
      <c r="A18" s="48">
        <v>14</v>
      </c>
      <c r="B18" s="54" t="s">
        <v>48</v>
      </c>
      <c r="C18" s="54"/>
      <c r="D18" s="54"/>
      <c r="E18" s="54"/>
      <c r="G18" s="25">
        <f t="shared" si="1"/>
        <v>12</v>
      </c>
      <c r="H18" s="26" t="s">
        <v>4</v>
      </c>
      <c r="I18" s="26">
        <v>12</v>
      </c>
      <c r="J18" s="26">
        <v>0</v>
      </c>
      <c r="K18" s="26">
        <f t="shared" si="2"/>
        <v>98</v>
      </c>
      <c r="L18" s="26" t="s">
        <v>4</v>
      </c>
      <c r="M18" s="26">
        <v>98</v>
      </c>
      <c r="N18" s="26">
        <v>0</v>
      </c>
      <c r="O18" s="26">
        <f>SUM(P18:R18)</f>
        <v>1424</v>
      </c>
      <c r="P18" s="26" t="s">
        <v>4</v>
      </c>
      <c r="Q18" s="26">
        <v>1424</v>
      </c>
      <c r="R18" s="26">
        <v>0</v>
      </c>
      <c r="S18" s="26">
        <f>O18/G18</f>
        <v>119</v>
      </c>
      <c r="T18" s="26">
        <f>O18/K18</f>
        <v>15</v>
      </c>
      <c r="U18" s="28">
        <f aca="true" t="shared" si="3" ref="U18:U36">O18/$O$28*100</f>
        <v>11.7</v>
      </c>
    </row>
    <row r="19" spans="1:21" s="8" customFormat="1" ht="15" customHeight="1">
      <c r="A19" s="48">
        <v>15</v>
      </c>
      <c r="B19" s="54" t="s">
        <v>5</v>
      </c>
      <c r="C19" s="54"/>
      <c r="D19" s="54"/>
      <c r="E19" s="54"/>
      <c r="G19" s="25">
        <f t="shared" si="1"/>
        <v>82</v>
      </c>
      <c r="H19" s="26" t="s">
        <v>4</v>
      </c>
      <c r="I19" s="26">
        <v>74</v>
      </c>
      <c r="J19" s="26">
        <v>8</v>
      </c>
      <c r="K19" s="26">
        <f t="shared" si="2"/>
        <v>1196</v>
      </c>
      <c r="L19" s="26" t="s">
        <v>4</v>
      </c>
      <c r="M19" s="26">
        <v>709</v>
      </c>
      <c r="N19" s="26">
        <v>487</v>
      </c>
      <c r="O19" s="26">
        <f>SUM(P19:R19)</f>
        <v>16167</v>
      </c>
      <c r="P19" s="26" t="s">
        <v>37</v>
      </c>
      <c r="Q19" s="26">
        <v>9121</v>
      </c>
      <c r="R19" s="26">
        <v>7046</v>
      </c>
      <c r="S19" s="26">
        <f>O19/G19</f>
        <v>197</v>
      </c>
      <c r="T19" s="26">
        <f>O19/K19</f>
        <v>14</v>
      </c>
      <c r="U19" s="28">
        <f t="shared" si="3"/>
        <v>132.5</v>
      </c>
    </row>
    <row r="20" spans="1:21" s="8" customFormat="1" ht="15" customHeight="1">
      <c r="A20" s="48">
        <v>16</v>
      </c>
      <c r="B20" s="54" t="s">
        <v>49</v>
      </c>
      <c r="C20" s="54"/>
      <c r="D20" s="54"/>
      <c r="E20" s="54"/>
      <c r="G20" s="25">
        <f t="shared" si="1"/>
        <v>7</v>
      </c>
      <c r="H20" s="26" t="s">
        <v>4</v>
      </c>
      <c r="I20" s="26">
        <v>4</v>
      </c>
      <c r="J20" s="26">
        <v>3</v>
      </c>
      <c r="K20" s="26">
        <f t="shared" si="2"/>
        <v>299</v>
      </c>
      <c r="L20" s="26" t="s">
        <v>4</v>
      </c>
      <c r="M20" s="26">
        <v>62</v>
      </c>
      <c r="N20" s="26">
        <v>237</v>
      </c>
      <c r="O20" s="26">
        <f>SUM(P20:R20)</f>
        <v>5823</v>
      </c>
      <c r="P20" s="26" t="s">
        <v>4</v>
      </c>
      <c r="Q20" s="26">
        <v>1130</v>
      </c>
      <c r="R20" s="26">
        <v>4693</v>
      </c>
      <c r="S20" s="26">
        <f>O20/G20</f>
        <v>832</v>
      </c>
      <c r="T20" s="26">
        <f>O20/K20</f>
        <v>19</v>
      </c>
      <c r="U20" s="28">
        <f t="shared" si="3"/>
        <v>47.7</v>
      </c>
    </row>
    <row r="21" spans="1:21" s="8" customFormat="1" ht="15" customHeight="1">
      <c r="A21" s="48">
        <v>17</v>
      </c>
      <c r="B21" s="54" t="s">
        <v>7</v>
      </c>
      <c r="C21" s="54"/>
      <c r="D21" s="54"/>
      <c r="E21" s="54"/>
      <c r="G21" s="25">
        <f t="shared" si="1"/>
        <v>0</v>
      </c>
      <c r="H21" s="26" t="s">
        <v>4</v>
      </c>
      <c r="I21" s="26">
        <v>0</v>
      </c>
      <c r="J21" s="26">
        <v>0</v>
      </c>
      <c r="K21" s="26">
        <v>0</v>
      </c>
      <c r="L21" s="26" t="s">
        <v>4</v>
      </c>
      <c r="M21" s="26">
        <v>0</v>
      </c>
      <c r="N21" s="26">
        <v>0</v>
      </c>
      <c r="O21" s="26">
        <f>SUM(P21:R21)</f>
        <v>0</v>
      </c>
      <c r="P21" s="26" t="s">
        <v>4</v>
      </c>
      <c r="Q21" s="26">
        <v>0</v>
      </c>
      <c r="R21" s="26">
        <v>0</v>
      </c>
      <c r="S21" s="26">
        <v>0</v>
      </c>
      <c r="T21" s="26">
        <v>0</v>
      </c>
      <c r="U21" s="28">
        <f t="shared" si="3"/>
        <v>0</v>
      </c>
    </row>
    <row r="22" spans="1:21" s="8" customFormat="1" ht="15" customHeight="1">
      <c r="A22" s="48">
        <v>18</v>
      </c>
      <c r="B22" s="54" t="s">
        <v>50</v>
      </c>
      <c r="C22" s="54"/>
      <c r="D22" s="54"/>
      <c r="E22" s="54"/>
      <c r="G22" s="25">
        <f t="shared" si="1"/>
        <v>48</v>
      </c>
      <c r="H22" s="26" t="s">
        <v>4</v>
      </c>
      <c r="I22" s="26">
        <v>47</v>
      </c>
      <c r="J22" s="26">
        <v>1</v>
      </c>
      <c r="K22" s="26">
        <f t="shared" si="2"/>
        <v>539</v>
      </c>
      <c r="L22" s="26" t="s">
        <v>4</v>
      </c>
      <c r="M22" s="26">
        <v>468</v>
      </c>
      <c r="N22" s="26">
        <v>71</v>
      </c>
      <c r="O22" s="26">
        <v>7200</v>
      </c>
      <c r="P22" s="26" t="s">
        <v>4</v>
      </c>
      <c r="Q22" s="26" t="s">
        <v>42</v>
      </c>
      <c r="R22" s="26" t="s">
        <v>42</v>
      </c>
      <c r="S22" s="26">
        <f>O22/G22</f>
        <v>150</v>
      </c>
      <c r="T22" s="26">
        <f>O22/K22</f>
        <v>13</v>
      </c>
      <c r="U22" s="28">
        <f t="shared" si="3"/>
        <v>59</v>
      </c>
    </row>
    <row r="23" spans="1:21" s="8" customFormat="1" ht="15" customHeight="1">
      <c r="A23" s="48">
        <v>19</v>
      </c>
      <c r="B23" s="54" t="s">
        <v>51</v>
      </c>
      <c r="C23" s="54"/>
      <c r="D23" s="54"/>
      <c r="E23" s="54"/>
      <c r="G23" s="25">
        <f t="shared" si="1"/>
        <v>4</v>
      </c>
      <c r="H23" s="26" t="s">
        <v>4</v>
      </c>
      <c r="I23" s="26">
        <v>4</v>
      </c>
      <c r="J23" s="26">
        <v>0</v>
      </c>
      <c r="K23" s="26">
        <f t="shared" si="2"/>
        <v>42</v>
      </c>
      <c r="L23" s="26" t="s">
        <v>4</v>
      </c>
      <c r="M23" s="26">
        <v>42</v>
      </c>
      <c r="N23" s="26">
        <v>0</v>
      </c>
      <c r="O23" s="26">
        <f>SUM(P23:R23)</f>
        <v>498</v>
      </c>
      <c r="P23" s="26" t="s">
        <v>4</v>
      </c>
      <c r="Q23" s="26">
        <v>498</v>
      </c>
      <c r="R23" s="26">
        <v>0</v>
      </c>
      <c r="S23" s="26">
        <f>O23/G23</f>
        <v>125</v>
      </c>
      <c r="T23" s="26">
        <f>O23/K23</f>
        <v>12</v>
      </c>
      <c r="U23" s="28">
        <f t="shared" si="3"/>
        <v>4.1</v>
      </c>
    </row>
    <row r="24" spans="1:21" s="8" customFormat="1" ht="15" customHeight="1">
      <c r="A24" s="48">
        <v>20</v>
      </c>
      <c r="B24" s="54" t="s">
        <v>52</v>
      </c>
      <c r="C24" s="54"/>
      <c r="D24" s="54"/>
      <c r="E24" s="54"/>
      <c r="G24" s="25">
        <f t="shared" si="1"/>
        <v>2</v>
      </c>
      <c r="H24" s="26" t="s">
        <v>4</v>
      </c>
      <c r="I24" s="26">
        <v>2</v>
      </c>
      <c r="J24" s="26">
        <v>0</v>
      </c>
      <c r="K24" s="26">
        <f t="shared" si="2"/>
        <v>14</v>
      </c>
      <c r="L24" s="26" t="s">
        <v>4</v>
      </c>
      <c r="M24" s="26">
        <v>14</v>
      </c>
      <c r="N24" s="26">
        <v>0</v>
      </c>
      <c r="O24" s="26" t="s">
        <v>42</v>
      </c>
      <c r="P24" s="26" t="s">
        <v>4</v>
      </c>
      <c r="Q24" s="26" t="s">
        <v>42</v>
      </c>
      <c r="R24" s="26">
        <v>0</v>
      </c>
      <c r="S24" s="26" t="s">
        <v>42</v>
      </c>
      <c r="T24" s="26" t="s">
        <v>42</v>
      </c>
      <c r="U24" s="39" t="s">
        <v>44</v>
      </c>
    </row>
    <row r="25" spans="1:21" s="8" customFormat="1" ht="15" customHeight="1">
      <c r="A25" s="48">
        <v>21</v>
      </c>
      <c r="B25" s="54" t="s">
        <v>53</v>
      </c>
      <c r="C25" s="54"/>
      <c r="D25" s="54"/>
      <c r="E25" s="54"/>
      <c r="G25" s="25">
        <f t="shared" si="1"/>
        <v>6</v>
      </c>
      <c r="H25" s="26" t="s">
        <v>4</v>
      </c>
      <c r="I25" s="26">
        <v>6</v>
      </c>
      <c r="J25" s="26">
        <v>0</v>
      </c>
      <c r="K25" s="26">
        <f t="shared" si="2"/>
        <v>101</v>
      </c>
      <c r="L25" s="26" t="s">
        <v>4</v>
      </c>
      <c r="M25" s="26">
        <v>101</v>
      </c>
      <c r="N25" s="26">
        <v>0</v>
      </c>
      <c r="O25" s="26">
        <f aca="true" t="shared" si="4" ref="O25:O34">SUM(P25:R25)</f>
        <v>4326</v>
      </c>
      <c r="P25" s="26" t="s">
        <v>4</v>
      </c>
      <c r="Q25" s="26">
        <v>4326</v>
      </c>
      <c r="R25" s="26">
        <v>0</v>
      </c>
      <c r="S25" s="26">
        <f>O25/G25</f>
        <v>721</v>
      </c>
      <c r="T25" s="26">
        <f>O25/K25</f>
        <v>43</v>
      </c>
      <c r="U25" s="28">
        <f t="shared" si="3"/>
        <v>35.4</v>
      </c>
    </row>
    <row r="26" spans="1:21" s="8" customFormat="1" ht="15" customHeight="1">
      <c r="A26" s="48">
        <v>22</v>
      </c>
      <c r="B26" s="54" t="s">
        <v>54</v>
      </c>
      <c r="C26" s="54"/>
      <c r="D26" s="54"/>
      <c r="E26" s="54"/>
      <c r="G26" s="25">
        <f t="shared" si="1"/>
        <v>2</v>
      </c>
      <c r="H26" s="26" t="s">
        <v>4</v>
      </c>
      <c r="I26" s="26">
        <v>2</v>
      </c>
      <c r="J26" s="26">
        <v>0</v>
      </c>
      <c r="K26" s="26">
        <f t="shared" si="2"/>
        <v>10</v>
      </c>
      <c r="L26" s="26" t="s">
        <v>4</v>
      </c>
      <c r="M26" s="26">
        <v>10</v>
      </c>
      <c r="N26" s="26">
        <v>0</v>
      </c>
      <c r="O26" s="26" t="s">
        <v>42</v>
      </c>
      <c r="P26" s="26" t="s">
        <v>4</v>
      </c>
      <c r="Q26" s="26" t="s">
        <v>42</v>
      </c>
      <c r="R26" s="26">
        <v>0</v>
      </c>
      <c r="S26" s="26" t="s">
        <v>42</v>
      </c>
      <c r="T26" s="26" t="s">
        <v>42</v>
      </c>
      <c r="U26" s="39" t="s">
        <v>44</v>
      </c>
    </row>
    <row r="27" spans="1:21" s="8" customFormat="1" ht="15" customHeight="1">
      <c r="A27" s="48">
        <v>23</v>
      </c>
      <c r="B27" s="54" t="s">
        <v>55</v>
      </c>
      <c r="C27" s="54"/>
      <c r="D27" s="54"/>
      <c r="E27" s="54"/>
      <c r="G27" s="25">
        <f t="shared" si="1"/>
        <v>7</v>
      </c>
      <c r="H27" s="26" t="s">
        <v>4</v>
      </c>
      <c r="I27" s="26">
        <v>7</v>
      </c>
      <c r="J27" s="26">
        <v>0</v>
      </c>
      <c r="K27" s="26">
        <f t="shared" si="2"/>
        <v>57</v>
      </c>
      <c r="L27" s="26" t="s">
        <v>4</v>
      </c>
      <c r="M27" s="26">
        <v>57</v>
      </c>
      <c r="N27" s="26">
        <v>0</v>
      </c>
      <c r="O27" s="26">
        <f t="shared" si="4"/>
        <v>527</v>
      </c>
      <c r="P27" s="26" t="s">
        <v>4</v>
      </c>
      <c r="Q27" s="26">
        <v>527</v>
      </c>
      <c r="R27" s="26">
        <v>0</v>
      </c>
      <c r="S27" s="26">
        <f aca="true" t="shared" si="5" ref="S27:S36">O27/G27</f>
        <v>75</v>
      </c>
      <c r="T27" s="26">
        <f aca="true" t="shared" si="6" ref="T27:T36">O27/K27</f>
        <v>9</v>
      </c>
      <c r="U27" s="28">
        <f t="shared" si="3"/>
        <v>4.3</v>
      </c>
    </row>
    <row r="28" spans="1:21" s="8" customFormat="1" ht="15" customHeight="1">
      <c r="A28" s="48">
        <v>24</v>
      </c>
      <c r="B28" s="54" t="s">
        <v>56</v>
      </c>
      <c r="C28" s="54"/>
      <c r="D28" s="54"/>
      <c r="E28" s="54"/>
      <c r="G28" s="25">
        <f t="shared" si="1"/>
        <v>64</v>
      </c>
      <c r="H28" s="26" t="s">
        <v>4</v>
      </c>
      <c r="I28" s="26">
        <v>60</v>
      </c>
      <c r="J28" s="26">
        <v>4</v>
      </c>
      <c r="K28" s="26">
        <f t="shared" si="2"/>
        <v>806</v>
      </c>
      <c r="L28" s="26" t="s">
        <v>4</v>
      </c>
      <c r="M28" s="26">
        <v>527</v>
      </c>
      <c r="N28" s="26">
        <v>279</v>
      </c>
      <c r="O28" s="26">
        <f t="shared" si="4"/>
        <v>12206</v>
      </c>
      <c r="P28" s="26" t="s">
        <v>4</v>
      </c>
      <c r="Q28" s="26">
        <v>5822</v>
      </c>
      <c r="R28" s="26">
        <v>6384</v>
      </c>
      <c r="S28" s="26">
        <f t="shared" si="5"/>
        <v>191</v>
      </c>
      <c r="T28" s="26">
        <f t="shared" si="6"/>
        <v>15</v>
      </c>
      <c r="U28" s="28">
        <f t="shared" si="3"/>
        <v>100</v>
      </c>
    </row>
    <row r="29" spans="1:21" s="8" customFormat="1" ht="15" customHeight="1">
      <c r="A29" s="48">
        <v>25</v>
      </c>
      <c r="B29" s="54" t="s">
        <v>57</v>
      </c>
      <c r="C29" s="54"/>
      <c r="D29" s="54"/>
      <c r="E29" s="54"/>
      <c r="G29" s="25">
        <f t="shared" si="1"/>
        <v>25</v>
      </c>
      <c r="H29" s="26" t="s">
        <v>4</v>
      </c>
      <c r="I29" s="26">
        <v>24</v>
      </c>
      <c r="J29" s="26">
        <v>1</v>
      </c>
      <c r="K29" s="26">
        <f t="shared" si="2"/>
        <v>419</v>
      </c>
      <c r="L29" s="26" t="s">
        <v>4</v>
      </c>
      <c r="M29" s="26">
        <v>219</v>
      </c>
      <c r="N29" s="26">
        <v>200</v>
      </c>
      <c r="O29" s="26">
        <v>7477</v>
      </c>
      <c r="P29" s="26" t="s">
        <v>4</v>
      </c>
      <c r="Q29" s="26" t="s">
        <v>58</v>
      </c>
      <c r="R29" s="26" t="s">
        <v>58</v>
      </c>
      <c r="S29" s="26">
        <f t="shared" si="5"/>
        <v>299</v>
      </c>
      <c r="T29" s="26">
        <f t="shared" si="6"/>
        <v>18</v>
      </c>
      <c r="U29" s="28">
        <f t="shared" si="3"/>
        <v>61.3</v>
      </c>
    </row>
    <row r="30" spans="1:21" s="8" customFormat="1" ht="15" customHeight="1">
      <c r="A30" s="48">
        <v>26</v>
      </c>
      <c r="B30" s="61" t="s">
        <v>8</v>
      </c>
      <c r="C30" s="61"/>
      <c r="D30" s="61"/>
      <c r="E30" s="61"/>
      <c r="G30" s="25">
        <f t="shared" si="1"/>
        <v>84</v>
      </c>
      <c r="H30" s="26" t="s">
        <v>4</v>
      </c>
      <c r="I30" s="26">
        <v>80</v>
      </c>
      <c r="J30" s="26">
        <v>4</v>
      </c>
      <c r="K30" s="26">
        <f t="shared" si="2"/>
        <v>1022</v>
      </c>
      <c r="L30" s="26" t="s">
        <v>4</v>
      </c>
      <c r="M30" s="26">
        <v>700</v>
      </c>
      <c r="N30" s="26">
        <v>322</v>
      </c>
      <c r="O30" s="26">
        <f t="shared" si="4"/>
        <v>12027</v>
      </c>
      <c r="P30" s="26" t="s">
        <v>4</v>
      </c>
      <c r="Q30" s="26">
        <v>7991</v>
      </c>
      <c r="R30" s="26">
        <v>4036</v>
      </c>
      <c r="S30" s="26">
        <f t="shared" si="5"/>
        <v>143</v>
      </c>
      <c r="T30" s="26">
        <f t="shared" si="6"/>
        <v>12</v>
      </c>
      <c r="U30" s="28">
        <f t="shared" si="3"/>
        <v>98.5</v>
      </c>
    </row>
    <row r="31" spans="1:21" s="8" customFormat="1" ht="15" customHeight="1">
      <c r="A31" s="48">
        <v>27</v>
      </c>
      <c r="B31" s="54" t="s">
        <v>59</v>
      </c>
      <c r="C31" s="54"/>
      <c r="D31" s="54"/>
      <c r="E31" s="54"/>
      <c r="G31" s="25">
        <f t="shared" si="1"/>
        <v>30</v>
      </c>
      <c r="H31" s="26" t="s">
        <v>4</v>
      </c>
      <c r="I31" s="26">
        <v>28</v>
      </c>
      <c r="J31" s="26">
        <v>2</v>
      </c>
      <c r="K31" s="26">
        <f t="shared" si="2"/>
        <v>490</v>
      </c>
      <c r="L31" s="26" t="s">
        <v>4</v>
      </c>
      <c r="M31" s="26">
        <v>314</v>
      </c>
      <c r="N31" s="26">
        <v>176</v>
      </c>
      <c r="O31" s="26">
        <v>7552</v>
      </c>
      <c r="P31" s="26" t="s">
        <v>4</v>
      </c>
      <c r="Q31" s="26" t="s">
        <v>9</v>
      </c>
      <c r="R31" s="26" t="s">
        <v>60</v>
      </c>
      <c r="S31" s="26">
        <f t="shared" si="5"/>
        <v>252</v>
      </c>
      <c r="T31" s="26">
        <f t="shared" si="6"/>
        <v>15</v>
      </c>
      <c r="U31" s="28">
        <f t="shared" si="3"/>
        <v>61.9</v>
      </c>
    </row>
    <row r="32" spans="1:21" s="8" customFormat="1" ht="15" customHeight="1">
      <c r="A32" s="48">
        <v>28</v>
      </c>
      <c r="B32" s="62" t="s">
        <v>61</v>
      </c>
      <c r="C32" s="62"/>
      <c r="D32" s="62"/>
      <c r="E32" s="62"/>
      <c r="G32" s="25">
        <f t="shared" si="1"/>
        <v>20</v>
      </c>
      <c r="H32" s="26" t="s">
        <v>4</v>
      </c>
      <c r="I32" s="26">
        <v>20</v>
      </c>
      <c r="J32" s="26">
        <v>0</v>
      </c>
      <c r="K32" s="26">
        <f t="shared" si="2"/>
        <v>153</v>
      </c>
      <c r="L32" s="26" t="s">
        <v>4</v>
      </c>
      <c r="M32" s="26">
        <v>153</v>
      </c>
      <c r="N32" s="26">
        <v>0</v>
      </c>
      <c r="O32" s="26">
        <f t="shared" si="4"/>
        <v>1423</v>
      </c>
      <c r="P32" s="26" t="s">
        <v>4</v>
      </c>
      <c r="Q32" s="26">
        <v>1423</v>
      </c>
      <c r="R32" s="26">
        <v>0</v>
      </c>
      <c r="S32" s="26">
        <f t="shared" si="5"/>
        <v>71</v>
      </c>
      <c r="T32" s="26">
        <f t="shared" si="6"/>
        <v>9</v>
      </c>
      <c r="U32" s="28">
        <f t="shared" si="3"/>
        <v>11.7</v>
      </c>
    </row>
    <row r="33" spans="1:21" s="8" customFormat="1" ht="15" customHeight="1">
      <c r="A33" s="48">
        <v>29</v>
      </c>
      <c r="B33" s="54" t="s">
        <v>62</v>
      </c>
      <c r="C33" s="54"/>
      <c r="D33" s="54"/>
      <c r="E33" s="54"/>
      <c r="G33" s="25">
        <f t="shared" si="1"/>
        <v>56</v>
      </c>
      <c r="H33" s="26" t="s">
        <v>4</v>
      </c>
      <c r="I33" s="26">
        <v>49</v>
      </c>
      <c r="J33" s="26">
        <v>7</v>
      </c>
      <c r="K33" s="26">
        <f t="shared" si="2"/>
        <v>721</v>
      </c>
      <c r="L33" s="26" t="s">
        <v>4</v>
      </c>
      <c r="M33" s="26">
        <v>405</v>
      </c>
      <c r="N33" s="26">
        <v>316</v>
      </c>
      <c r="O33" s="26">
        <f t="shared" si="4"/>
        <v>11127</v>
      </c>
      <c r="P33" s="26" t="s">
        <v>4</v>
      </c>
      <c r="Q33" s="40">
        <v>4647</v>
      </c>
      <c r="R33" s="26">
        <v>6480</v>
      </c>
      <c r="S33" s="26">
        <f t="shared" si="5"/>
        <v>199</v>
      </c>
      <c r="T33" s="26">
        <f t="shared" si="6"/>
        <v>15</v>
      </c>
      <c r="U33" s="28">
        <f t="shared" si="3"/>
        <v>91.2</v>
      </c>
    </row>
    <row r="34" spans="1:21" s="8" customFormat="1" ht="15" customHeight="1">
      <c r="A34" s="48">
        <v>30</v>
      </c>
      <c r="B34" s="54" t="s">
        <v>2</v>
      </c>
      <c r="C34" s="54"/>
      <c r="D34" s="54"/>
      <c r="E34" s="54"/>
      <c r="G34" s="25">
        <f t="shared" si="1"/>
        <v>7</v>
      </c>
      <c r="H34" s="26" t="s">
        <v>4</v>
      </c>
      <c r="I34" s="26">
        <v>7</v>
      </c>
      <c r="J34" s="26">
        <v>0</v>
      </c>
      <c r="K34" s="26">
        <f t="shared" si="2"/>
        <v>76</v>
      </c>
      <c r="L34" s="26" t="s">
        <v>4</v>
      </c>
      <c r="M34" s="26">
        <v>76</v>
      </c>
      <c r="N34" s="26">
        <v>0</v>
      </c>
      <c r="O34" s="26">
        <f t="shared" si="4"/>
        <v>1380</v>
      </c>
      <c r="P34" s="26" t="s">
        <v>4</v>
      </c>
      <c r="Q34" s="40">
        <v>1380</v>
      </c>
      <c r="R34" s="26">
        <v>0</v>
      </c>
      <c r="S34" s="26">
        <f t="shared" si="5"/>
        <v>197</v>
      </c>
      <c r="T34" s="26">
        <f t="shared" si="6"/>
        <v>18</v>
      </c>
      <c r="U34" s="28">
        <f t="shared" si="3"/>
        <v>11.3</v>
      </c>
    </row>
    <row r="35" spans="1:21" s="8" customFormat="1" ht="15" customHeight="1">
      <c r="A35" s="48">
        <v>31</v>
      </c>
      <c r="B35" s="54" t="s">
        <v>63</v>
      </c>
      <c r="C35" s="54"/>
      <c r="D35" s="54"/>
      <c r="E35" s="54"/>
      <c r="G35" s="25">
        <f t="shared" si="1"/>
        <v>14</v>
      </c>
      <c r="H35" s="26" t="s">
        <v>4</v>
      </c>
      <c r="I35" s="26">
        <v>12</v>
      </c>
      <c r="J35" s="26">
        <v>2</v>
      </c>
      <c r="K35" s="26">
        <f t="shared" si="2"/>
        <v>332</v>
      </c>
      <c r="L35" s="26" t="s">
        <v>4</v>
      </c>
      <c r="M35" s="26">
        <v>113</v>
      </c>
      <c r="N35" s="26">
        <v>219</v>
      </c>
      <c r="O35" s="26">
        <v>5557</v>
      </c>
      <c r="P35" s="26" t="s">
        <v>4</v>
      </c>
      <c r="Q35" s="40" t="s">
        <v>9</v>
      </c>
      <c r="R35" s="26" t="s">
        <v>64</v>
      </c>
      <c r="S35" s="26">
        <f t="shared" si="5"/>
        <v>397</v>
      </c>
      <c r="T35" s="26">
        <f t="shared" si="6"/>
        <v>17</v>
      </c>
      <c r="U35" s="28">
        <f t="shared" si="3"/>
        <v>45.5</v>
      </c>
    </row>
    <row r="36" spans="1:21" s="8" customFormat="1" ht="15" customHeight="1">
      <c r="A36" s="48">
        <v>32</v>
      </c>
      <c r="B36" s="54" t="s">
        <v>3</v>
      </c>
      <c r="C36" s="54"/>
      <c r="D36" s="54"/>
      <c r="E36" s="54"/>
      <c r="G36" s="25">
        <f t="shared" si="1"/>
        <v>17</v>
      </c>
      <c r="H36" s="26" t="s">
        <v>4</v>
      </c>
      <c r="I36" s="26">
        <v>16</v>
      </c>
      <c r="J36" s="26">
        <v>1</v>
      </c>
      <c r="K36" s="26">
        <f t="shared" si="2"/>
        <v>374</v>
      </c>
      <c r="L36" s="26" t="s">
        <v>4</v>
      </c>
      <c r="M36" s="26">
        <v>137</v>
      </c>
      <c r="N36" s="26">
        <v>237</v>
      </c>
      <c r="O36" s="26">
        <v>15744</v>
      </c>
      <c r="P36" s="26" t="s">
        <v>4</v>
      </c>
      <c r="Q36" s="40" t="s">
        <v>9</v>
      </c>
      <c r="R36" s="26" t="s">
        <v>42</v>
      </c>
      <c r="S36" s="26">
        <f t="shared" si="5"/>
        <v>926</v>
      </c>
      <c r="T36" s="26">
        <f t="shared" si="6"/>
        <v>42</v>
      </c>
      <c r="U36" s="28">
        <f t="shared" si="3"/>
        <v>129</v>
      </c>
    </row>
    <row r="37" spans="1:21" s="8" customFormat="1" ht="7.5" customHeight="1">
      <c r="A37" s="41"/>
      <c r="B37" s="42"/>
      <c r="C37" s="42"/>
      <c r="D37" s="42"/>
      <c r="E37" s="42"/>
      <c r="F37" s="43"/>
      <c r="G37" s="44"/>
      <c r="H37" s="12"/>
      <c r="J37" s="7"/>
      <c r="L37" s="12"/>
      <c r="M37" s="7"/>
      <c r="N37" s="7"/>
      <c r="O37" s="41"/>
      <c r="P37" s="42"/>
      <c r="Q37" s="12"/>
      <c r="R37" s="42"/>
      <c r="S37" s="42"/>
      <c r="T37" s="45"/>
      <c r="U37" s="12"/>
    </row>
    <row r="38" spans="6:19" ht="7.5" customHeight="1">
      <c r="F38" s="6"/>
      <c r="G38" s="3"/>
      <c r="H38" s="3"/>
      <c r="I38" s="3"/>
      <c r="J38" s="3"/>
      <c r="K38" s="3"/>
      <c r="L38" s="3"/>
      <c r="M38" s="3"/>
      <c r="N38" s="3"/>
      <c r="R38" s="6"/>
      <c r="S38" s="6"/>
    </row>
    <row r="39" spans="1:15" ht="12">
      <c r="A39" s="7" t="s">
        <v>65</v>
      </c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  <c r="M39" s="9"/>
      <c r="N39" s="7"/>
      <c r="O39" s="2" t="s">
        <v>10</v>
      </c>
    </row>
    <row r="40" spans="1:15" ht="12">
      <c r="A40" s="1" t="s">
        <v>15</v>
      </c>
      <c r="F40" s="2"/>
      <c r="O40" s="2" t="s">
        <v>11</v>
      </c>
    </row>
    <row r="41" spans="1:15" ht="12">
      <c r="A41" s="1" t="s">
        <v>16</v>
      </c>
      <c r="F41" s="2"/>
      <c r="O41" s="2" t="s">
        <v>12</v>
      </c>
    </row>
    <row r="42" spans="1:15" ht="12">
      <c r="A42" s="1" t="s">
        <v>17</v>
      </c>
      <c r="F42" s="2"/>
      <c r="O42" s="2" t="s">
        <v>13</v>
      </c>
    </row>
    <row r="43" spans="1:13" ht="12.75" customHeight="1">
      <c r="A43" s="1" t="s">
        <v>18</v>
      </c>
      <c r="B43" s="8"/>
      <c r="C43" s="8"/>
      <c r="D43" s="8"/>
      <c r="E43" s="8"/>
      <c r="F43" s="8"/>
      <c r="G43" s="8"/>
      <c r="H43" s="8"/>
      <c r="I43" s="7"/>
      <c r="J43" s="7"/>
      <c r="K43" s="8"/>
      <c r="L43" s="8"/>
      <c r="M43" s="7"/>
    </row>
    <row r="44" spans="1:13" ht="12.75" customHeight="1">
      <c r="A44" s="7" t="s">
        <v>14</v>
      </c>
      <c r="B44" s="7" t="s">
        <v>66</v>
      </c>
      <c r="C44" s="8"/>
      <c r="D44" s="8"/>
      <c r="E44" s="8"/>
      <c r="F44" s="8"/>
      <c r="G44" s="8"/>
      <c r="H44" s="8"/>
      <c r="I44" s="7"/>
      <c r="J44" s="7"/>
      <c r="K44" s="8"/>
      <c r="L44" s="8"/>
      <c r="M44" s="7"/>
    </row>
  </sheetData>
  <sheetProtection/>
  <mergeCells count="30">
    <mergeCell ref="B23:E23"/>
    <mergeCell ref="B22:E22"/>
    <mergeCell ref="B28:E28"/>
    <mergeCell ref="B26:E26"/>
    <mergeCell ref="B16:E16"/>
    <mergeCell ref="B17:E17"/>
    <mergeCell ref="B18:E18"/>
    <mergeCell ref="B19:E19"/>
    <mergeCell ref="B25:E25"/>
    <mergeCell ref="B21:E21"/>
    <mergeCell ref="B24:E24"/>
    <mergeCell ref="B27:E27"/>
    <mergeCell ref="B36:E36"/>
    <mergeCell ref="B29:E29"/>
    <mergeCell ref="B35:E35"/>
    <mergeCell ref="B30:E30"/>
    <mergeCell ref="B34:E34"/>
    <mergeCell ref="B31:E31"/>
    <mergeCell ref="B33:E33"/>
    <mergeCell ref="B32:E32"/>
    <mergeCell ref="O5:U5"/>
    <mergeCell ref="B20:E20"/>
    <mergeCell ref="A5:E5"/>
    <mergeCell ref="G5:J5"/>
    <mergeCell ref="K5:N5"/>
    <mergeCell ref="A6:E6"/>
    <mergeCell ref="B13:E13"/>
    <mergeCell ref="B14:E14"/>
    <mergeCell ref="B15:E15"/>
    <mergeCell ref="A8:B8"/>
  </mergeCells>
  <printOptions/>
  <pageMargins left="0.15748031496062992" right="0.15748031496062992" top="0.2" bottom="0.18" header="0" footer="0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石渡　和馬</dc:creator>
  <cp:keywords/>
  <dc:description/>
  <cp:lastModifiedBy>石渡　和馬</cp:lastModifiedBy>
  <cp:lastPrinted>2012-08-21T05:45:59Z</cp:lastPrinted>
  <dcterms:created xsi:type="dcterms:W3CDTF">2008-12-17T08:10:42Z</dcterms:created>
  <dcterms:modified xsi:type="dcterms:W3CDTF">2016-11-17T07:39:14Z</dcterms:modified>
  <cp:category/>
  <cp:version/>
  <cp:contentType/>
  <cp:contentStatus/>
</cp:coreProperties>
</file>