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組織共有\保健予防課\01_02新型コロナ予防接種\医療機関接種費用支払い業務\98_接種促進支援事業\04_申請書\"/>
    </mc:Choice>
  </mc:AlternateContent>
  <bookViews>
    <workbookView xWindow="0" yWindow="0" windowWidth="23235" windowHeight="9210" firstSheet="2" activeTab="4"/>
  </bookViews>
  <sheets>
    <sheet name="【第一期】第1・3号様式（第5条関係）" sheetId="18" r:id="rId1"/>
    <sheet name="【第二期】第1・3号様式（第5条関係）" sheetId="17" r:id="rId2"/>
    <sheet name="【第三期】第1・3号様式（第5条関係）" sheetId="19" r:id="rId3"/>
    <sheet name="【第四期】第1・3号様式（第5条関係）" sheetId="20" r:id="rId4"/>
    <sheet name="【第五期】第1・3号様式（第5条関係）" sheetId="21" r:id="rId5"/>
  </sheets>
  <definedNames>
    <definedName name="_xlnm._FilterDatabase" localSheetId="0" hidden="1">'【第一期】第1・3号様式（第5条関係）'!$A$12:$M$35</definedName>
    <definedName name="_xlnm._FilterDatabase" localSheetId="4" hidden="1">'【第五期】第1・3号様式（第5条関係）'!$A$12:$M$35</definedName>
    <definedName name="_xlnm._FilterDatabase" localSheetId="2" hidden="1">'【第三期】第1・3号様式（第5条関係）'!$A$12:$M$35</definedName>
    <definedName name="_xlnm._FilterDatabase" localSheetId="3" hidden="1">'【第四期】第1・3号様式（第5条関係）'!$A$12:$M$35</definedName>
    <definedName name="_xlnm._FilterDatabase" localSheetId="1" hidden="1">'【第二期】第1・3号様式（第5条関係）'!$A$12:$M$35</definedName>
    <definedName name="_xlnm.Print_Area" localSheetId="0">'【第一期】第1・3号様式（第5条関係）'!$A$1:$O$105</definedName>
    <definedName name="_xlnm.Print_Area" localSheetId="4">'【第五期】第1・3号様式（第5条関係）'!$A$1:$O$105</definedName>
    <definedName name="_xlnm.Print_Area" localSheetId="2">'【第三期】第1・3号様式（第5条関係）'!$A$1:$O$105</definedName>
    <definedName name="_xlnm.Print_Area" localSheetId="3">'【第四期】第1・3号様式（第5条関係）'!$A$1:$O$101</definedName>
    <definedName name="_xlnm.Print_Area" localSheetId="1">'【第二期】第1・3号様式（第5条関係）'!$A$1:$O$105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4" i="21" l="1"/>
  <c r="D84" i="21"/>
  <c r="K38" i="21"/>
  <c r="I20" i="21"/>
  <c r="I23" i="21"/>
  <c r="I26" i="21"/>
  <c r="I38" i="21"/>
  <c r="I35" i="21"/>
  <c r="I32" i="21"/>
  <c r="D83" i="21"/>
  <c r="D76" i="21"/>
  <c r="I29" i="21"/>
  <c r="I17" i="21"/>
  <c r="I14" i="21"/>
  <c r="A84" i="21"/>
  <c r="A83" i="21"/>
  <c r="J38" i="21" l="1"/>
  <c r="O38" i="21" s="1"/>
  <c r="C12" i="21"/>
  <c r="D12" i="21" s="1"/>
  <c r="E12" i="21" s="1"/>
  <c r="F12" i="21" s="1"/>
  <c r="G12" i="21" s="1"/>
  <c r="H12" i="21" s="1"/>
  <c r="B15" i="21" s="1"/>
  <c r="C15" i="21" s="1"/>
  <c r="D15" i="21" s="1"/>
  <c r="E15" i="21" s="1"/>
  <c r="F15" i="21" s="1"/>
  <c r="G15" i="21" s="1"/>
  <c r="H15" i="21" s="1"/>
  <c r="B18" i="21" s="1"/>
  <c r="C18" i="21" s="1"/>
  <c r="D18" i="21" s="1"/>
  <c r="E18" i="21" s="1"/>
  <c r="F18" i="21" s="1"/>
  <c r="G18" i="21" s="1"/>
  <c r="H18" i="21" s="1"/>
  <c r="B21" i="21" s="1"/>
  <c r="C21" i="21" s="1"/>
  <c r="D21" i="21" s="1"/>
  <c r="E21" i="21" s="1"/>
  <c r="F21" i="21" s="1"/>
  <c r="G21" i="21" s="1"/>
  <c r="H21" i="21" s="1"/>
  <c r="B24" i="21" s="1"/>
  <c r="C24" i="21" s="1"/>
  <c r="D24" i="21" s="1"/>
  <c r="E24" i="21" s="1"/>
  <c r="F24" i="21" s="1"/>
  <c r="G24" i="21" s="1"/>
  <c r="H24" i="21" s="1"/>
  <c r="B27" i="21" s="1"/>
  <c r="C27" i="21" s="1"/>
  <c r="D27" i="21" s="1"/>
  <c r="E27" i="21" s="1"/>
  <c r="F27" i="21" s="1"/>
  <c r="G27" i="21" s="1"/>
  <c r="H27" i="21" s="1"/>
  <c r="B30" i="21" s="1"/>
  <c r="C30" i="21" s="1"/>
  <c r="D30" i="21" s="1"/>
  <c r="E30" i="21" s="1"/>
  <c r="F30" i="21" s="1"/>
  <c r="G30" i="21" s="1"/>
  <c r="H30" i="21" s="1"/>
  <c r="B33" i="21" s="1"/>
  <c r="C33" i="21" s="1"/>
  <c r="D33" i="21" s="1"/>
  <c r="E33" i="21" s="1"/>
  <c r="F33" i="21" s="1"/>
  <c r="G33" i="21" s="1"/>
  <c r="H33" i="21" s="1"/>
  <c r="B36" i="21" s="1"/>
  <c r="C36" i="21" s="1"/>
  <c r="D36" i="21" s="1"/>
  <c r="E36" i="21" s="1"/>
  <c r="F36" i="21" s="1"/>
  <c r="G36" i="21" s="1"/>
  <c r="H36" i="21" s="1"/>
  <c r="J86" i="21"/>
  <c r="P84" i="21"/>
  <c r="P82" i="21"/>
  <c r="P81" i="21"/>
  <c r="P80" i="21"/>
  <c r="P79" i="21"/>
  <c r="P78" i="21"/>
  <c r="P77" i="21"/>
  <c r="A77" i="21"/>
  <c r="A78" i="21" s="1"/>
  <c r="A79" i="21" s="1"/>
  <c r="A80" i="21" s="1"/>
  <c r="A81" i="21" s="1"/>
  <c r="A82" i="21" s="1"/>
  <c r="P76" i="21"/>
  <c r="N86" i="21" s="1"/>
  <c r="I53" i="21"/>
  <c r="I52" i="21"/>
  <c r="I51" i="21"/>
  <c r="I50" i="21"/>
  <c r="K35" i="21"/>
  <c r="J35" i="21"/>
  <c r="O35" i="21" s="1"/>
  <c r="K32" i="21"/>
  <c r="K29" i="21"/>
  <c r="J29" i="21"/>
  <c r="O29" i="21" s="1"/>
  <c r="K26" i="21"/>
  <c r="K23" i="21"/>
  <c r="J23" i="21"/>
  <c r="O23" i="21" s="1"/>
  <c r="D79" i="21"/>
  <c r="K20" i="21"/>
  <c r="K17" i="21"/>
  <c r="J17" i="21"/>
  <c r="O17" i="21" s="1"/>
  <c r="K14" i="21"/>
  <c r="D77" i="21" l="1"/>
  <c r="D81" i="21"/>
  <c r="D78" i="21"/>
  <c r="D80" i="21"/>
  <c r="D82" i="21"/>
  <c r="J14" i="21"/>
  <c r="J20" i="21"/>
  <c r="O20" i="21" s="1"/>
  <c r="J26" i="21"/>
  <c r="O26" i="21" s="1"/>
  <c r="J32" i="21"/>
  <c r="O32" i="21" s="1"/>
  <c r="F81" i="20"/>
  <c r="D81" i="20"/>
  <c r="D80" i="20"/>
  <c r="D74" i="20"/>
  <c r="D73" i="20"/>
  <c r="G68" i="20"/>
  <c r="K35" i="20"/>
  <c r="I35" i="20"/>
  <c r="D85" i="19"/>
  <c r="I38" i="19"/>
  <c r="K38" i="19"/>
  <c r="J38" i="19"/>
  <c r="K35" i="19"/>
  <c r="J35" i="19"/>
  <c r="I35" i="19"/>
  <c r="K32" i="19"/>
  <c r="J32" i="19"/>
  <c r="I32" i="19"/>
  <c r="K29" i="19"/>
  <c r="J29" i="19"/>
  <c r="I29" i="19"/>
  <c r="K26" i="19"/>
  <c r="J26" i="19"/>
  <c r="I26" i="19"/>
  <c r="K23" i="19"/>
  <c r="J23" i="19"/>
  <c r="I23" i="19"/>
  <c r="K20" i="19"/>
  <c r="J20" i="19"/>
  <c r="I20" i="19"/>
  <c r="K17" i="19"/>
  <c r="J17" i="19"/>
  <c r="I17" i="19"/>
  <c r="K14" i="19"/>
  <c r="J14" i="19"/>
  <c r="I14" i="19"/>
  <c r="F85" i="17"/>
  <c r="D84" i="17"/>
  <c r="K38" i="17"/>
  <c r="J38" i="17"/>
  <c r="I38" i="17"/>
  <c r="K35" i="17"/>
  <c r="J35" i="17"/>
  <c r="I35" i="17"/>
  <c r="K32" i="17"/>
  <c r="J32" i="17"/>
  <c r="I32" i="17"/>
  <c r="K29" i="17"/>
  <c r="J29" i="17"/>
  <c r="I29" i="17"/>
  <c r="K26" i="17"/>
  <c r="J26" i="17"/>
  <c r="I26" i="17"/>
  <c r="K23" i="17"/>
  <c r="J23" i="17"/>
  <c r="I23" i="17"/>
  <c r="K20" i="17"/>
  <c r="J20" i="17"/>
  <c r="I20" i="17"/>
  <c r="K17" i="17"/>
  <c r="J17" i="17"/>
  <c r="I17" i="17"/>
  <c r="I14" i="17"/>
  <c r="J14" i="17"/>
  <c r="K14" i="17"/>
  <c r="K14" i="20"/>
  <c r="I14" i="20"/>
  <c r="J14" i="20" s="1"/>
  <c r="D84" i="19"/>
  <c r="D76" i="19"/>
  <c r="J82" i="20"/>
  <c r="P80" i="20"/>
  <c r="P79" i="20"/>
  <c r="P78" i="20"/>
  <c r="P77" i="20"/>
  <c r="P76" i="20"/>
  <c r="P75" i="20"/>
  <c r="P74" i="20"/>
  <c r="A74" i="20"/>
  <c r="A75" i="20" s="1"/>
  <c r="A76" i="20" s="1"/>
  <c r="A77" i="20" s="1"/>
  <c r="A78" i="20" s="1"/>
  <c r="A79" i="20" s="1"/>
  <c r="A80" i="20" s="1"/>
  <c r="P73" i="20"/>
  <c r="I50" i="20"/>
  <c r="I49" i="20"/>
  <c r="I48" i="20"/>
  <c r="I47" i="20"/>
  <c r="J35" i="20"/>
  <c r="O35" i="20" s="1"/>
  <c r="K32" i="20"/>
  <c r="I32" i="20"/>
  <c r="D79" i="20" s="1"/>
  <c r="K29" i="20"/>
  <c r="I29" i="20"/>
  <c r="D78" i="20" s="1"/>
  <c r="K26" i="20"/>
  <c r="I26" i="20"/>
  <c r="K23" i="20"/>
  <c r="I23" i="20"/>
  <c r="D76" i="20" s="1"/>
  <c r="K20" i="20"/>
  <c r="I20" i="20"/>
  <c r="K17" i="20"/>
  <c r="I17" i="20"/>
  <c r="B15" i="20"/>
  <c r="C15" i="20" s="1"/>
  <c r="D15" i="20" s="1"/>
  <c r="E15" i="20" s="1"/>
  <c r="F15" i="20" s="1"/>
  <c r="G15" i="20" s="1"/>
  <c r="H15" i="20" s="1"/>
  <c r="B18" i="20" s="1"/>
  <c r="C18" i="20" s="1"/>
  <c r="D18" i="20" s="1"/>
  <c r="E18" i="20" s="1"/>
  <c r="F18" i="20" s="1"/>
  <c r="G18" i="20" s="1"/>
  <c r="H18" i="20" s="1"/>
  <c r="B21" i="20" s="1"/>
  <c r="C21" i="20" s="1"/>
  <c r="D21" i="20" s="1"/>
  <c r="E21" i="20" s="1"/>
  <c r="F21" i="20" s="1"/>
  <c r="G21" i="20" s="1"/>
  <c r="H21" i="20" s="1"/>
  <c r="B24" i="20" s="1"/>
  <c r="C24" i="20" s="1"/>
  <c r="D24" i="20" s="1"/>
  <c r="E24" i="20" s="1"/>
  <c r="F24" i="20" s="1"/>
  <c r="G24" i="20" s="1"/>
  <c r="H24" i="20" s="1"/>
  <c r="B27" i="20" s="1"/>
  <c r="C27" i="20" s="1"/>
  <c r="D27" i="20" s="1"/>
  <c r="E27" i="20" s="1"/>
  <c r="F27" i="20" s="1"/>
  <c r="G27" i="20" s="1"/>
  <c r="H27" i="20" s="1"/>
  <c r="B30" i="20" s="1"/>
  <c r="C30" i="20" s="1"/>
  <c r="D30" i="20" s="1"/>
  <c r="E30" i="20" s="1"/>
  <c r="F30" i="20" s="1"/>
  <c r="G30" i="20" s="1"/>
  <c r="H30" i="20" s="1"/>
  <c r="B33" i="20" s="1"/>
  <c r="C33" i="20" s="1"/>
  <c r="D33" i="20" s="1"/>
  <c r="E33" i="20" s="1"/>
  <c r="F33" i="20" s="1"/>
  <c r="G33" i="20" s="1"/>
  <c r="H33" i="20" s="1"/>
  <c r="J86" i="19"/>
  <c r="P83" i="19"/>
  <c r="P82" i="19"/>
  <c r="P81" i="19"/>
  <c r="P80" i="19"/>
  <c r="P79" i="19"/>
  <c r="P78" i="19"/>
  <c r="P77" i="19"/>
  <c r="A77" i="19"/>
  <c r="A78" i="19" s="1"/>
  <c r="A79" i="19" s="1"/>
  <c r="A80" i="19" s="1"/>
  <c r="A81" i="19" s="1"/>
  <c r="A82" i="19" s="1"/>
  <c r="A83" i="19" s="1"/>
  <c r="A84" i="19" s="1"/>
  <c r="P76" i="19"/>
  <c r="N86" i="19" s="1"/>
  <c r="I53" i="19"/>
  <c r="I52" i="19"/>
  <c r="I51" i="19"/>
  <c r="I50" i="19"/>
  <c r="O35" i="19"/>
  <c r="D83" i="19"/>
  <c r="D82" i="19"/>
  <c r="O29" i="19"/>
  <c r="D81" i="19"/>
  <c r="O23" i="19"/>
  <c r="D79" i="19"/>
  <c r="O17" i="19"/>
  <c r="D77" i="19"/>
  <c r="B15" i="19"/>
  <c r="C15" i="19" s="1"/>
  <c r="D15" i="19" s="1"/>
  <c r="E15" i="19" s="1"/>
  <c r="F15" i="19" s="1"/>
  <c r="G15" i="19" s="1"/>
  <c r="H15" i="19" s="1"/>
  <c r="B18" i="19" s="1"/>
  <c r="C18" i="19" s="1"/>
  <c r="D18" i="19" s="1"/>
  <c r="E18" i="19" s="1"/>
  <c r="F18" i="19" s="1"/>
  <c r="G18" i="19" s="1"/>
  <c r="H18" i="19" s="1"/>
  <c r="B21" i="19" s="1"/>
  <c r="C21" i="19" s="1"/>
  <c r="D21" i="19" s="1"/>
  <c r="E21" i="19" s="1"/>
  <c r="F21" i="19" s="1"/>
  <c r="G21" i="19" s="1"/>
  <c r="H21" i="19" s="1"/>
  <c r="B24" i="19" s="1"/>
  <c r="C24" i="19" s="1"/>
  <c r="D24" i="19" s="1"/>
  <c r="E24" i="19" s="1"/>
  <c r="F24" i="19" s="1"/>
  <c r="G24" i="19" s="1"/>
  <c r="H24" i="19" s="1"/>
  <c r="B27" i="19" s="1"/>
  <c r="C27" i="19" s="1"/>
  <c r="D27" i="19" s="1"/>
  <c r="E27" i="19" s="1"/>
  <c r="F27" i="19" s="1"/>
  <c r="G27" i="19" s="1"/>
  <c r="H27" i="19" s="1"/>
  <c r="B30" i="19" s="1"/>
  <c r="C30" i="19" s="1"/>
  <c r="D30" i="19" s="1"/>
  <c r="E30" i="19" s="1"/>
  <c r="F30" i="19" s="1"/>
  <c r="G30" i="19" s="1"/>
  <c r="H30" i="19" s="1"/>
  <c r="B33" i="19" s="1"/>
  <c r="C33" i="19" s="1"/>
  <c r="D33" i="19" s="1"/>
  <c r="E33" i="19" s="1"/>
  <c r="F33" i="19" s="1"/>
  <c r="G33" i="19" s="1"/>
  <c r="H33" i="19" s="1"/>
  <c r="B36" i="19" s="1"/>
  <c r="C36" i="19" s="1"/>
  <c r="D36" i="19" s="1"/>
  <c r="E36" i="19" s="1"/>
  <c r="F36" i="19" s="1"/>
  <c r="G36" i="19" s="1"/>
  <c r="H36" i="19" s="1"/>
  <c r="D85" i="21" l="1"/>
  <c r="G71" i="21"/>
  <c r="O14" i="21"/>
  <c r="J23" i="20"/>
  <c r="O23" i="20" s="1"/>
  <c r="J17" i="20"/>
  <c r="O17" i="20" s="1"/>
  <c r="J29" i="20"/>
  <c r="O29" i="20" s="1"/>
  <c r="N82" i="20"/>
  <c r="D75" i="20"/>
  <c r="O20" i="20"/>
  <c r="J20" i="20"/>
  <c r="D77" i="20"/>
  <c r="O26" i="20"/>
  <c r="J26" i="20"/>
  <c r="J32" i="20"/>
  <c r="O32" i="20" s="1"/>
  <c r="D78" i="19"/>
  <c r="O20" i="19"/>
  <c r="G71" i="19"/>
  <c r="F76" i="19" s="1"/>
  <c r="D80" i="19"/>
  <c r="O26" i="19"/>
  <c r="O32" i="19"/>
  <c r="O38" i="19"/>
  <c r="F36" i="17"/>
  <c r="G36" i="17"/>
  <c r="H36" i="17" s="1"/>
  <c r="F82" i="21" l="1"/>
  <c r="F83" i="21"/>
  <c r="F76" i="21"/>
  <c r="F78" i="21"/>
  <c r="F80" i="21"/>
  <c r="F77" i="21"/>
  <c r="F79" i="21"/>
  <c r="F81" i="21"/>
  <c r="O14" i="19"/>
  <c r="O14" i="20"/>
  <c r="F84" i="19"/>
  <c r="F83" i="19"/>
  <c r="F82" i="19"/>
  <c r="F81" i="19"/>
  <c r="F80" i="19"/>
  <c r="F79" i="19"/>
  <c r="F78" i="19"/>
  <c r="F77" i="19"/>
  <c r="F77" i="18"/>
  <c r="F76" i="18"/>
  <c r="G71" i="18"/>
  <c r="K38" i="18"/>
  <c r="K35" i="18"/>
  <c r="K29" i="18"/>
  <c r="K32" i="18"/>
  <c r="K26" i="18"/>
  <c r="K23" i="18"/>
  <c r="K20" i="18"/>
  <c r="K17" i="18"/>
  <c r="K14" i="18"/>
  <c r="J38" i="18"/>
  <c r="J35" i="18"/>
  <c r="J32" i="18"/>
  <c r="J29" i="18"/>
  <c r="J26" i="18"/>
  <c r="J23" i="18"/>
  <c r="J20" i="18"/>
  <c r="J17" i="18"/>
  <c r="J14" i="18"/>
  <c r="I38" i="18"/>
  <c r="I35" i="18"/>
  <c r="I32" i="18"/>
  <c r="I29" i="18"/>
  <c r="I26" i="18"/>
  <c r="I23" i="18"/>
  <c r="I20" i="18"/>
  <c r="I17" i="18"/>
  <c r="I14" i="18"/>
  <c r="F86" i="21" l="1"/>
  <c r="F85" i="21"/>
  <c r="F80" i="20"/>
  <c r="F73" i="20"/>
  <c r="F85" i="19"/>
  <c r="F86" i="19"/>
  <c r="F79" i="20"/>
  <c r="F78" i="20"/>
  <c r="F77" i="20"/>
  <c r="F76" i="20"/>
  <c r="F75" i="20"/>
  <c r="F74" i="20"/>
  <c r="D76" i="17"/>
  <c r="F66" i="21" l="1"/>
  <c r="F41" i="21"/>
  <c r="F82" i="20"/>
  <c r="F66" i="19"/>
  <c r="F41" i="19"/>
  <c r="O26" i="18"/>
  <c r="D79" i="18"/>
  <c r="D76" i="18"/>
  <c r="F36" i="18"/>
  <c r="G36" i="18"/>
  <c r="H36" i="18" s="1"/>
  <c r="F27" i="17"/>
  <c r="F27" i="18"/>
  <c r="J86" i="18"/>
  <c r="P83" i="18"/>
  <c r="D83" i="18"/>
  <c r="P82" i="18"/>
  <c r="D82" i="18"/>
  <c r="P81" i="18"/>
  <c r="D81" i="18"/>
  <c r="P80" i="18"/>
  <c r="D80" i="18"/>
  <c r="P79" i="18"/>
  <c r="P78" i="18"/>
  <c r="D78" i="18"/>
  <c r="P77" i="18"/>
  <c r="D77" i="18"/>
  <c r="A77" i="18"/>
  <c r="A78" i="18" s="1"/>
  <c r="A79" i="18" s="1"/>
  <c r="A80" i="18" s="1"/>
  <c r="A81" i="18" s="1"/>
  <c r="A82" i="18" s="1"/>
  <c r="A83" i="18" s="1"/>
  <c r="A84" i="18" s="1"/>
  <c r="P76" i="18"/>
  <c r="I53" i="18"/>
  <c r="I52" i="18"/>
  <c r="I51" i="18"/>
  <c r="I50" i="18"/>
  <c r="O35" i="18"/>
  <c r="O32" i="18"/>
  <c r="O29" i="18"/>
  <c r="O20" i="18"/>
  <c r="B15" i="18"/>
  <c r="C15" i="18" s="1"/>
  <c r="D15" i="18" s="1"/>
  <c r="E15" i="18" s="1"/>
  <c r="F15" i="18" s="1"/>
  <c r="G15" i="18" s="1"/>
  <c r="H15" i="18" s="1"/>
  <c r="B18" i="18" s="1"/>
  <c r="C18" i="18" s="1"/>
  <c r="D18" i="18" s="1"/>
  <c r="E18" i="18" s="1"/>
  <c r="F18" i="18" s="1"/>
  <c r="G18" i="18" s="1"/>
  <c r="H18" i="18" s="1"/>
  <c r="B21" i="18" s="1"/>
  <c r="C21" i="18" s="1"/>
  <c r="D21" i="18" s="1"/>
  <c r="E21" i="18" s="1"/>
  <c r="F21" i="18" s="1"/>
  <c r="G21" i="18" s="1"/>
  <c r="H21" i="18" s="1"/>
  <c r="B24" i="18" s="1"/>
  <c r="C24" i="18" s="1"/>
  <c r="D24" i="18" s="1"/>
  <c r="E24" i="18" s="1"/>
  <c r="F24" i="18" s="1"/>
  <c r="G24" i="18" s="1"/>
  <c r="H24" i="18" s="1"/>
  <c r="B27" i="18" s="1"/>
  <c r="C27" i="18" s="1"/>
  <c r="D27" i="18" s="1"/>
  <c r="E27" i="18" s="1"/>
  <c r="G27" i="18" s="1"/>
  <c r="H27" i="18" s="1"/>
  <c r="B30" i="18" s="1"/>
  <c r="C30" i="18" s="1"/>
  <c r="D30" i="18" s="1"/>
  <c r="E30" i="18" s="1"/>
  <c r="F30" i="18" s="1"/>
  <c r="G30" i="18" s="1"/>
  <c r="H30" i="18" s="1"/>
  <c r="B33" i="18" s="1"/>
  <c r="C33" i="18" s="1"/>
  <c r="D33" i="18" s="1"/>
  <c r="E33" i="18" s="1"/>
  <c r="F33" i="18" s="1"/>
  <c r="G33" i="18" s="1"/>
  <c r="H33" i="18" s="1"/>
  <c r="B36" i="18" s="1"/>
  <c r="C36" i="18" s="1"/>
  <c r="D36" i="18" s="1"/>
  <c r="E36" i="18" s="1"/>
  <c r="F63" i="20" l="1"/>
  <c r="F38" i="20"/>
  <c r="O23" i="18"/>
  <c r="N86" i="18"/>
  <c r="F83" i="18"/>
  <c r="O14" i="18"/>
  <c r="O17" i="18"/>
  <c r="O38" i="18"/>
  <c r="D84" i="18"/>
  <c r="D85" i="18" s="1"/>
  <c r="A78" i="17"/>
  <c r="A79" i="17"/>
  <c r="A80" i="17" s="1"/>
  <c r="A81" i="17" s="1"/>
  <c r="A82" i="17" s="1"/>
  <c r="A83" i="17" s="1"/>
  <c r="A84" i="17" s="1"/>
  <c r="A77" i="17"/>
  <c r="F79" i="18" l="1"/>
  <c r="F84" i="18"/>
  <c r="F78" i="18"/>
  <c r="F82" i="18"/>
  <c r="F81" i="18"/>
  <c r="F80" i="18"/>
  <c r="B36" i="17"/>
  <c r="C36" i="17" s="1"/>
  <c r="D36" i="17" s="1"/>
  <c r="E36" i="17" s="1"/>
  <c r="C33" i="17"/>
  <c r="D33" i="17" s="1"/>
  <c r="E33" i="17" s="1"/>
  <c r="F33" i="17" s="1"/>
  <c r="G33" i="17" s="1"/>
  <c r="H33" i="17" s="1"/>
  <c r="B33" i="17"/>
  <c r="C30" i="17"/>
  <c r="D30" i="17" s="1"/>
  <c r="E30" i="17" s="1"/>
  <c r="F30" i="17" s="1"/>
  <c r="G30" i="17" s="1"/>
  <c r="H30" i="17" s="1"/>
  <c r="B30" i="17"/>
  <c r="C27" i="17"/>
  <c r="D27" i="17" s="1"/>
  <c r="E27" i="17" s="1"/>
  <c r="G27" i="17" s="1"/>
  <c r="H27" i="17" s="1"/>
  <c r="B27" i="17"/>
  <c r="C24" i="17"/>
  <c r="D24" i="17" s="1"/>
  <c r="E24" i="17" s="1"/>
  <c r="F24" i="17" s="1"/>
  <c r="G24" i="17" s="1"/>
  <c r="H24" i="17" s="1"/>
  <c r="B24" i="17"/>
  <c r="C21" i="17"/>
  <c r="D21" i="17" s="1"/>
  <c r="E21" i="17" s="1"/>
  <c r="F21" i="17" s="1"/>
  <c r="G21" i="17" s="1"/>
  <c r="H21" i="17" s="1"/>
  <c r="B21" i="17"/>
  <c r="C18" i="17"/>
  <c r="D18" i="17" s="1"/>
  <c r="E18" i="17" s="1"/>
  <c r="F18" i="17" s="1"/>
  <c r="G18" i="17" s="1"/>
  <c r="H18" i="17" s="1"/>
  <c r="B18" i="17"/>
  <c r="B15" i="17"/>
  <c r="C15" i="17"/>
  <c r="D15" i="17" s="1"/>
  <c r="E15" i="17" s="1"/>
  <c r="F15" i="17" s="1"/>
  <c r="G15" i="17" s="1"/>
  <c r="H15" i="17" s="1"/>
  <c r="C12" i="17"/>
  <c r="D12" i="17" s="1"/>
  <c r="E12" i="17" s="1"/>
  <c r="F12" i="17" s="1"/>
  <c r="G12" i="17" s="1"/>
  <c r="H12" i="17" s="1"/>
  <c r="F85" i="18" l="1"/>
  <c r="F66" i="18" s="1"/>
  <c r="F86" i="18"/>
  <c r="J86" i="17"/>
  <c r="P83" i="17"/>
  <c r="P82" i="17"/>
  <c r="P81" i="17"/>
  <c r="P80" i="17"/>
  <c r="P79" i="17"/>
  <c r="P78" i="17"/>
  <c r="P77" i="17"/>
  <c r="P76" i="17"/>
  <c r="I53" i="17"/>
  <c r="I52" i="17"/>
  <c r="I51" i="17"/>
  <c r="I50" i="17"/>
  <c r="D83" i="17"/>
  <c r="D82" i="17"/>
  <c r="F41" i="18" l="1"/>
  <c r="N86" i="17"/>
  <c r="D78" i="17"/>
  <c r="O20" i="17"/>
  <c r="D80" i="17"/>
  <c r="O26" i="17"/>
  <c r="D77" i="17"/>
  <c r="D79" i="17"/>
  <c r="O23" i="17"/>
  <c r="D81" i="17"/>
  <c r="O29" i="17"/>
  <c r="O32" i="17"/>
  <c r="O35" i="17"/>
  <c r="O38" i="17"/>
  <c r="D85" i="17" l="1"/>
  <c r="O17" i="17"/>
  <c r="G71" i="17"/>
  <c r="O14" i="17"/>
  <c r="F84" i="17" l="1"/>
  <c r="F77" i="17"/>
  <c r="F76" i="17"/>
  <c r="F82" i="17"/>
  <c r="F80" i="17"/>
  <c r="F78" i="17"/>
  <c r="F83" i="17"/>
  <c r="F81" i="17"/>
  <c r="F79" i="17"/>
  <c r="F66" i="17" l="1"/>
  <c r="F86" i="17"/>
  <c r="F41" i="17" l="1"/>
</calcChain>
</file>

<file path=xl/sharedStrings.xml><?xml version="1.0" encoding="utf-8"?>
<sst xmlns="http://schemas.openxmlformats.org/spreadsheetml/2006/main" count="437" uniqueCount="76">
  <si>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</si>
  <si>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</si>
  <si>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</si>
  <si>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請求金額</t>
    <rPh sb="0" eb="2">
      <t>セイキュウ</t>
    </rPh>
    <rPh sb="2" eb="4">
      <t>キンガク</t>
    </rPh>
    <phoneticPr fontId="5"/>
  </si>
  <si>
    <t>内訳</t>
    <rPh sb="0" eb="2">
      <t>ウチワケ</t>
    </rPh>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</si>
  <si>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</si>
  <si>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</si>
  <si>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</si>
  <si>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印</t>
    <rPh sb="0" eb="1">
      <t>イン</t>
    </rPh>
    <phoneticPr fontId="2"/>
  </si>
  <si>
    <t>接種回数（予診のみを含めない）</t>
    <rPh sb="0" eb="2">
      <t>セッシュ</t>
    </rPh>
    <rPh sb="2" eb="4">
      <t>カイスウ</t>
    </rPh>
    <rPh sb="5" eb="7">
      <t>ヨシン</t>
    </rPh>
    <rPh sb="10" eb="11">
      <t>フク</t>
    </rPh>
    <phoneticPr fontId="2"/>
  </si>
  <si>
    <t>単価 2,000円/回</t>
    <rPh sb="8" eb="9">
      <t>エン</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</si>
  <si>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</si>
  <si>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</si>
  <si>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</si>
  <si>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</si>
  <si>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</si>
  <si>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</si>
  <si>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月</t>
  </si>
  <si>
    <t>火</t>
  </si>
  <si>
    <t>水</t>
  </si>
  <si>
    <t>木</t>
  </si>
  <si>
    <t>金</t>
  </si>
  <si>
    <t>土</t>
  </si>
  <si>
    <t>日付は空欄でお願いします。</t>
    <rPh sb="0" eb="2">
      <t>ヒヅケ</t>
    </rPh>
    <rPh sb="3" eb="5">
      <t>クウラン</t>
    </rPh>
    <rPh sb="7" eb="8">
      <t>ネガ</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</si>
  <si>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</si>
  <si>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</si>
  <si>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保険医療機関コード等
もしくは類似コード</t>
    <rPh sb="0" eb="2">
      <t>ホケン</t>
    </rPh>
    <rPh sb="2" eb="4">
      <t>イリョウ</t>
    </rPh>
    <rPh sb="4" eb="6">
      <t>キカン</t>
    </rPh>
    <rPh sb="9" eb="10">
      <t>ナド</t>
    </rPh>
    <rPh sb="15" eb="17">
      <t>ルイジ</t>
    </rPh>
    <phoneticPr fontId="2"/>
  </si>
  <si>
    <t>開設者職氏名</t>
    <rPh sb="0" eb="3">
      <t>カイセツシャ</t>
    </rPh>
    <rPh sb="3" eb="4">
      <t>ショク</t>
    </rPh>
    <rPh sb="4" eb="6">
      <t>シメイ</t>
    </rPh>
    <phoneticPr fontId="2"/>
  </si>
  <si>
    <t>このことについて、別紙実績報告書のとおり本事業に係る接種を実施したため、以下のとおり協力金の交付を請求します。</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</si>
  <si>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</si>
  <si>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t>
  </si>
  <si>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</si>
  <si>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</si>
  <si>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</si>
  <si>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</si>
  <si>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</si>
  <si>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</si>
  <si>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フリガナ</t>
    <phoneticPr fontId="2"/>
  </si>
  <si>
    <t>口座名義人</t>
    <rPh sb="0" eb="2">
      <t>コウザ</t>
    </rPh>
    <rPh sb="2" eb="5">
      <t>メイギニン</t>
    </rPh>
    <phoneticPr fontId="2"/>
  </si>
  <si>
    <t>振込先口座</t>
    <rPh sb="0" eb="5">
      <t>フリコミサキコウザ</t>
    </rPh>
    <phoneticPr fontId="2"/>
  </si>
  <si>
    <t>品川区から私に支払われる公金については、下記の口座に振り込んでください。なお、振込手続き終了の通知は不要です。</t>
    <phoneticPr fontId="2"/>
  </si>
  <si>
    <t>日</t>
    <rPh sb="0" eb="1">
      <t>ニチ</t>
    </rPh>
    <phoneticPr fontId="2"/>
  </si>
  <si>
    <t>　　年　　月　　日</t>
    <rPh sb="2" eb="3">
      <t>ネン</t>
    </rPh>
    <rPh sb="5" eb="6">
      <t>ガツ</t>
    </rPh>
    <rPh sb="8" eb="9">
      <t>ニチ</t>
    </rPh>
    <phoneticPr fontId="2"/>
  </si>
  <si>
    <t>　年　月　日</t>
    <rPh sb="1" eb="2">
      <t>ネン</t>
    </rPh>
    <rPh sb="3" eb="4">
      <t>ガツ</t>
    </rPh>
    <rPh sb="5" eb="6">
      <t>ニチ</t>
    </rPh>
    <phoneticPr fontId="2"/>
  </si>
  <si>
    <t>第1号様式（第5条関係）</t>
    <rPh sb="0" eb="1">
      <t>ダイ</t>
    </rPh>
    <rPh sb="2" eb="3">
      <t>ゴウ</t>
    </rPh>
    <rPh sb="3" eb="5">
      <t>ヨウシキ</t>
    </rPh>
    <rPh sb="6" eb="7">
      <t>ダイ</t>
    </rPh>
    <rPh sb="8" eb="9">
      <t>ジョウ</t>
    </rPh>
    <rPh sb="9" eb="11">
      <t>カンケイ</t>
    </rPh>
    <phoneticPr fontId="2"/>
  </si>
  <si>
    <t>第3号様式（第5条関係）</t>
    <phoneticPr fontId="2"/>
  </si>
  <si>
    <t>交付申請額</t>
    <rPh sb="0" eb="5">
      <t>コウフシンセイガク</t>
    </rPh>
    <phoneticPr fontId="2"/>
  </si>
  <si>
    <t>品川区新型コロナウイルスワクチン接種促進支援事業協力金請求書</t>
    <rPh sb="0" eb="2">
      <t>シナガワ</t>
    </rPh>
    <rPh sb="2" eb="3">
      <t>ク</t>
    </rPh>
    <rPh sb="3" eb="12">
      <t>シン</t>
    </rPh>
    <rPh sb="16" eb="18">
      <t>セッシュ</t>
    </rPh>
    <rPh sb="18" eb="20">
      <t>ソクシン</t>
    </rPh>
    <rPh sb="20" eb="22">
      <t>シエン</t>
    </rPh>
    <rPh sb="24" eb="27">
      <t>キョウリョクキン</t>
    </rPh>
    <rPh sb="27" eb="30">
      <t>セイキュウショ</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</si>
  <si>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</si>
  <si>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</si>
  <si>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</si>
  <si>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</si>
  <si>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</si>
  <si>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</si>
  <si>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rPh sb="1" eb="2">
      <t>ニチ</t>
    </rPh>
    <phoneticPr fontId="2"/>
  </si>
  <si>
    <t>〔　第　二　期　〕</t>
    <rPh sb="2" eb="3">
      <t>ダイ</t>
    </rPh>
    <rPh sb="4" eb="5">
      <t>ニ</t>
    </rPh>
    <rPh sb="6" eb="7">
      <t>キ</t>
    </rPh>
    <phoneticPr fontId="2"/>
  </si>
  <si>
    <t>〔　第　一　期　〕</t>
    <rPh sb="2" eb="3">
      <t>ダイ</t>
    </rPh>
    <rPh sb="4" eb="5">
      <t>イチ</t>
    </rPh>
    <rPh sb="6" eb="7">
      <t>キ</t>
    </rPh>
    <phoneticPr fontId="2"/>
  </si>
  <si>
    <t>第一期（5/1から7/2）の上記接種回数のうち品川区民以外の接種回数</t>
    <rPh sb="0" eb="3">
      <t>ダイイッキ</t>
    </rPh>
    <rPh sb="14" eb="16">
      <t>ジョウキ</t>
    </rPh>
    <rPh sb="16" eb="18">
      <t>セッシュ</t>
    </rPh>
    <rPh sb="18" eb="20">
      <t>カイスウ</t>
    </rPh>
    <rPh sb="23" eb="27">
      <t>シナガワクミン</t>
    </rPh>
    <rPh sb="27" eb="29">
      <t>イガイ</t>
    </rPh>
    <rPh sb="30" eb="32">
      <t>セッシュ</t>
    </rPh>
    <rPh sb="32" eb="34">
      <t>カイスウ</t>
    </rPh>
    <phoneticPr fontId="2"/>
  </si>
  <si>
    <t>品川区長　あて</t>
    <rPh sb="0" eb="4">
      <t>シナガワクチョウ</t>
    </rPh>
    <phoneticPr fontId="2"/>
  </si>
  <si>
    <t>　品川区新型コロナウイルスワクチン接種促進支援事業協力金交付申請書および実績報告書</t>
    <rPh sb="1" eb="4">
      <t>シナガワク</t>
    </rPh>
    <rPh sb="4" eb="6">
      <t>シンガタ</t>
    </rPh>
    <rPh sb="17" eb="19">
      <t>セッシュ</t>
    </rPh>
    <rPh sb="19" eb="21">
      <t>ソクシン</t>
    </rPh>
    <rPh sb="21" eb="23">
      <t>シエン</t>
    </rPh>
    <rPh sb="23" eb="25">
      <t>ジギョウ</t>
    </rPh>
    <rPh sb="25" eb="28">
      <t>キョウリョクキン</t>
    </rPh>
    <rPh sb="28" eb="30">
      <t>コウフ</t>
    </rPh>
    <rPh sb="30" eb="32">
      <t>シンセイ</t>
    </rPh>
    <rPh sb="36" eb="38">
      <t>ジッセキ</t>
    </rPh>
    <rPh sb="38" eb="41">
      <t>ホウコクショ</t>
    </rPh>
    <phoneticPr fontId="2"/>
  </si>
  <si>
    <t>　以下のとおり本事業に係る接種を実施したので、協力金交付申請および実績報告を実施します。</t>
    <rPh sb="1" eb="3">
      <t>イカ</t>
    </rPh>
    <rPh sb="7" eb="8">
      <t>ホン</t>
    </rPh>
    <rPh sb="8" eb="10">
      <t>ジギョウ</t>
    </rPh>
    <rPh sb="11" eb="12">
      <t>カカ</t>
    </rPh>
    <rPh sb="13" eb="15">
      <t>セッシュ</t>
    </rPh>
    <rPh sb="16" eb="18">
      <t>ジッシ</t>
    </rPh>
    <rPh sb="23" eb="26">
      <t>キョウリョクキン</t>
    </rPh>
    <rPh sb="26" eb="30">
      <t>コウフシンセイ</t>
    </rPh>
    <rPh sb="33" eb="35">
      <t>ジッセキ</t>
    </rPh>
    <rPh sb="35" eb="37">
      <t>ホウコク</t>
    </rPh>
    <rPh sb="38" eb="40">
      <t>ジッシ</t>
    </rPh>
    <phoneticPr fontId="2"/>
  </si>
  <si>
    <t>記載内容は事実と相違ありません。</t>
    <rPh sb="0" eb="2">
      <t>キサイ</t>
    </rPh>
    <rPh sb="2" eb="4">
      <t>ナイヨウ</t>
    </rPh>
    <rPh sb="5" eb="7">
      <t>ジジツ</t>
    </rPh>
    <rPh sb="8" eb="10">
      <t>ソウイ</t>
    </rPh>
    <phoneticPr fontId="2"/>
  </si>
  <si>
    <r>
      <t>（4週以上で、該当する週の接種について1回当たり2,000円</t>
    </r>
    <r>
      <rPr>
        <sz val="22"/>
        <rFont val="游ゴシック"/>
        <family val="3"/>
        <charset val="128"/>
        <scheme val="minor"/>
      </rPr>
      <t>交付）</t>
    </r>
    <rPh sb="2" eb="3">
      <t>シュウ</t>
    </rPh>
    <rPh sb="3" eb="5">
      <t>イジョウ</t>
    </rPh>
    <rPh sb="7" eb="9">
      <t>ガイトウ</t>
    </rPh>
    <rPh sb="11" eb="12">
      <t>シュウ</t>
    </rPh>
    <rPh sb="13" eb="15">
      <t>セッシュ</t>
    </rPh>
    <rPh sb="20" eb="21">
      <t>カイ</t>
    </rPh>
    <rPh sb="21" eb="22">
      <t>ア</t>
    </rPh>
    <rPh sb="29" eb="30">
      <t>エン</t>
    </rPh>
    <rPh sb="30" eb="32">
      <t>コウフ</t>
    </rPh>
    <phoneticPr fontId="2"/>
  </si>
  <si>
    <t>週100回以上接種の協力金</t>
    <rPh sb="0" eb="1">
      <t>シュウ</t>
    </rPh>
    <rPh sb="4" eb="5">
      <t>カイ</t>
    </rPh>
    <rPh sb="5" eb="7">
      <t>イジョウ</t>
    </rPh>
    <rPh sb="7" eb="9">
      <t>セッシュ</t>
    </rPh>
    <rPh sb="10" eb="13">
      <t>キョウリョクキン</t>
    </rPh>
    <phoneticPr fontId="2"/>
  </si>
  <si>
    <t>参考記載：交付の対象となった接種の数</t>
    <rPh sb="5" eb="7">
      <t>コウフ</t>
    </rPh>
    <phoneticPr fontId="2"/>
  </si>
  <si>
    <t>　以下のとおり本事業に係る接種を実施したので、協力金交付申請および実績報告を実施します。</t>
    <phoneticPr fontId="2"/>
  </si>
  <si>
    <r>
      <t>100回以上接種した取扱いとする週</t>
    </r>
    <r>
      <rPr>
        <vertAlign val="superscript"/>
        <sz val="22"/>
        <rFont val="游ゴシック"/>
        <family val="3"/>
        <charset val="128"/>
        <scheme val="minor"/>
      </rPr>
      <t>※</t>
    </r>
    <rPh sb="10" eb="12">
      <t>トリアツカ</t>
    </rPh>
    <phoneticPr fontId="2"/>
  </si>
  <si>
    <t>（4週以上で、該当する週の接種について1回当たり2,000円交付）</t>
    <rPh sb="2" eb="3">
      <t>シュウ</t>
    </rPh>
    <rPh sb="3" eb="5">
      <t>イジョウ</t>
    </rPh>
    <rPh sb="7" eb="9">
      <t>ガイトウ</t>
    </rPh>
    <rPh sb="11" eb="12">
      <t>シュウ</t>
    </rPh>
    <rPh sb="13" eb="15">
      <t>セッシュ</t>
    </rPh>
    <rPh sb="20" eb="21">
      <t>カイ</t>
    </rPh>
    <rPh sb="21" eb="22">
      <t>ア</t>
    </rPh>
    <rPh sb="29" eb="30">
      <t>エン</t>
    </rPh>
    <rPh sb="30" eb="32">
      <t>コウフ</t>
    </rPh>
    <phoneticPr fontId="2"/>
  </si>
  <si>
    <t>第二期（7/3から9/3）の上記接種回数のうち品川区民以外の接種回数</t>
    <rPh sb="0" eb="2">
      <t>ダイニ</t>
    </rPh>
    <rPh sb="2" eb="3">
      <t>キ</t>
    </rPh>
    <rPh sb="14" eb="16">
      <t>ジョウキ</t>
    </rPh>
    <rPh sb="16" eb="18">
      <t>セッシュ</t>
    </rPh>
    <rPh sb="18" eb="20">
      <t>カイスウ</t>
    </rPh>
    <rPh sb="23" eb="27">
      <t>シナガワクミン</t>
    </rPh>
    <rPh sb="27" eb="29">
      <t>イガイ</t>
    </rPh>
    <rPh sb="30" eb="32">
      <t>セッシュ</t>
    </rPh>
    <rPh sb="32" eb="34">
      <t>カイスウ</t>
    </rPh>
    <phoneticPr fontId="2"/>
  </si>
  <si>
    <t>捨印を請求書の上部にお願いします。</t>
    <rPh sb="0" eb="2">
      <t>ステイン</t>
    </rPh>
    <rPh sb="3" eb="6">
      <t>セイキュウショ</t>
    </rPh>
    <rPh sb="7" eb="9">
      <t>ジョウブ</t>
    </rPh>
    <rPh sb="11" eb="12">
      <t>ネガ</t>
    </rPh>
    <phoneticPr fontId="2"/>
  </si>
  <si>
    <t>〔　第　三　期　〕</t>
    <rPh sb="2" eb="3">
      <t>ダイ</t>
    </rPh>
    <rPh sb="4" eb="5">
      <t>サン</t>
    </rPh>
    <rPh sb="6" eb="7">
      <t>キ</t>
    </rPh>
    <phoneticPr fontId="2"/>
  </si>
  <si>
    <t>〔　第　四　期　〕</t>
    <rPh sb="2" eb="3">
      <t>ダイ</t>
    </rPh>
    <rPh sb="4" eb="5">
      <t>ヨン</t>
    </rPh>
    <rPh sb="6" eb="7">
      <t>キ</t>
    </rPh>
    <phoneticPr fontId="2"/>
  </si>
  <si>
    <t>第四期（11/6から12/31）の上記接種回数のうち品川区民以外の接種回数</t>
    <rPh sb="0" eb="1">
      <t>ダイ</t>
    </rPh>
    <rPh sb="1" eb="2">
      <t>ヨン</t>
    </rPh>
    <rPh sb="2" eb="3">
      <t>キ</t>
    </rPh>
    <rPh sb="17" eb="19">
      <t>ジョウキ</t>
    </rPh>
    <rPh sb="19" eb="21">
      <t>セッシュ</t>
    </rPh>
    <rPh sb="21" eb="23">
      <t>カイスウ</t>
    </rPh>
    <rPh sb="26" eb="30">
      <t>シナガワクミン</t>
    </rPh>
    <rPh sb="30" eb="32">
      <t>イガイ</t>
    </rPh>
    <rPh sb="33" eb="35">
      <t>セッシュ</t>
    </rPh>
    <rPh sb="35" eb="37">
      <t>カイスウ</t>
    </rPh>
    <phoneticPr fontId="2"/>
  </si>
  <si>
    <t>第三期（9/4から11/5）の上記接種回数のうち品川区民以外の接種回数</t>
    <rPh sb="0" eb="2">
      <t>ダイサン</t>
    </rPh>
    <rPh sb="2" eb="3">
      <t>キ</t>
    </rPh>
    <rPh sb="15" eb="17">
      <t>ジョウキ</t>
    </rPh>
    <rPh sb="17" eb="19">
      <t>セッシュ</t>
    </rPh>
    <rPh sb="19" eb="21">
      <t>カイスウ</t>
    </rPh>
    <rPh sb="24" eb="28">
      <t>シナガワクミン</t>
    </rPh>
    <rPh sb="28" eb="30">
      <t>イガイ</t>
    </rPh>
    <rPh sb="31" eb="33">
      <t>セッシュ</t>
    </rPh>
    <rPh sb="33" eb="35">
      <t>カイスウ</t>
    </rPh>
    <phoneticPr fontId="2"/>
  </si>
  <si>
    <t>〔　第　五　期　〕</t>
    <rPh sb="2" eb="3">
      <t>ダイ</t>
    </rPh>
    <rPh sb="4" eb="5">
      <t>ゴ</t>
    </rPh>
    <rPh sb="6" eb="7">
      <t>キ</t>
    </rPh>
    <phoneticPr fontId="2"/>
  </si>
  <si>
    <t>第五期（1/1から3/3）の上記接種回数のうち品川区民以外の接種回数</t>
    <rPh sb="0" eb="1">
      <t>ダイ</t>
    </rPh>
    <rPh sb="1" eb="2">
      <t>ゴ</t>
    </rPh>
    <rPh sb="2" eb="3">
      <t>キ</t>
    </rPh>
    <rPh sb="14" eb="16">
      <t>ジョウキ</t>
    </rPh>
    <rPh sb="16" eb="18">
      <t>セッシュ</t>
    </rPh>
    <rPh sb="18" eb="20">
      <t>カイスウ</t>
    </rPh>
    <rPh sb="23" eb="27">
      <t>シナガワクミン</t>
    </rPh>
    <rPh sb="27" eb="29">
      <t>イガイ</t>
    </rPh>
    <rPh sb="30" eb="32">
      <t>セッシュ</t>
    </rPh>
    <rPh sb="32" eb="34">
      <t>カイスウ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</si>
</sst>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quot;月&quot;d&quot;日の週&quot;"/>
    <numFmt numFmtId="182" formatCode="\(General&quot;回&quot;\)"/>
    <numFmt numFmtId="183" formatCode="\(#,##0&quot;回&quot;\);[Red]\(\-#,##0&quot;回&quot;\)"/>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2"/>
      <color theme="1"/>
      <name val="游ゴシック"/>
      <family val="2"/>
      <charset val="128"/>
      <scheme val="minor"/>
    </font>
    <font>
      <sz val="24"/>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26"/>
      <color rgb="FFFF0000"/>
      <name val="游ゴシック"/>
      <family val="3"/>
      <charset val="128"/>
      <scheme val="minor"/>
    </font>
    <font>
      <sz val="18"/>
      <name val="游ゴシック"/>
      <family val="3"/>
      <charset val="128"/>
      <scheme val="minor"/>
    </font>
    <font>
      <b/>
      <sz val="22"/>
      <name val="游ゴシック"/>
      <family val="3"/>
      <charset val="128"/>
      <scheme val="minor"/>
    </font>
    <font>
      <b/>
      <sz val="24"/>
      <name val="游ゴシック"/>
      <family val="3"/>
      <charset val="128"/>
      <scheme val="minor"/>
    </font>
    <font>
      <sz val="11"/>
      <name val="游ゴシック"/>
      <family val="2"/>
      <charset val="128"/>
      <scheme val="minor"/>
    </font>
    <font>
      <b/>
      <sz val="26"/>
      <name val="游ゴシック"/>
      <family val="3"/>
      <charset val="128"/>
      <scheme val="minor"/>
    </font>
    <font>
      <sz val="20"/>
      <name val="游ゴシック"/>
      <family val="3"/>
      <charset val="128"/>
      <scheme val="minor"/>
    </font>
    <font>
      <sz val="22"/>
      <name val="游ゴシック"/>
      <family val="2"/>
      <charset val="128"/>
      <scheme val="minor"/>
    </font>
    <font>
      <b/>
      <sz val="16"/>
      <name val="游ゴシック"/>
      <family val="3"/>
      <charset val="128"/>
      <scheme val="minor"/>
    </font>
    <font>
      <b/>
      <sz val="24"/>
      <name val="游ゴシック"/>
      <family val="2"/>
      <charset val="128"/>
      <scheme val="minor"/>
    </font>
    <font>
      <b/>
      <sz val="28"/>
      <name val="游ゴシック"/>
      <family val="3"/>
      <charset val="128"/>
      <scheme val="minor"/>
    </font>
    <font>
      <sz val="24"/>
      <color theme="1"/>
      <name val="游ゴシック"/>
      <family val="2"/>
      <charset val="128"/>
      <scheme val="minor"/>
    </font>
    <font>
      <b/>
      <sz val="16"/>
      <color rgb="FF66FFFF"/>
      <name val="游ゴシック"/>
      <family val="3"/>
      <charset val="128"/>
      <scheme val="minor"/>
    </font>
    <font>
      <b/>
      <sz val="16"/>
      <color rgb="FFFF0000"/>
      <name val="游ゴシック"/>
      <family val="3"/>
      <charset val="128"/>
      <scheme val="minor"/>
    </font>
    <font>
      <b/>
      <sz val="20"/>
      <name val="游ゴシック"/>
      <family val="3"/>
      <charset val="128"/>
      <scheme val="minor"/>
    </font>
    <font>
      <sz val="14"/>
      <name val="游ゴシック"/>
      <family val="3"/>
      <charset val="128"/>
      <scheme val="minor"/>
    </font>
    <font>
      <vertAlign val="superscript"/>
      <sz val="22"/>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0" fillId="0" borderId="0" xfId="0" applyBorder="1">
      <alignment vertical="center"/>
    </xf>
    <xf numFmtId="0" fontId="6" fillId="0" borderId="0" xfId="2" applyFont="1" applyBorder="1" applyAlignment="1">
      <alignment horizontal="center" vertical="center"/>
    </xf>
    <xf numFmtId="0" fontId="7" fillId="0" borderId="0" xfId="0" applyFont="1">
      <alignment vertical="center"/>
    </xf>
    <xf numFmtId="0" fontId="11" fillId="0" borderId="6" xfId="2" applyFont="1" applyBorder="1">
      <alignment vertical="center"/>
    </xf>
    <xf numFmtId="0" fontId="12" fillId="0" borderId="6" xfId="0" applyFont="1" applyBorder="1">
      <alignment vertical="center"/>
    </xf>
    <xf numFmtId="0" fontId="14" fillId="0" borderId="0" xfId="0" applyFont="1" applyAlignment="1">
      <alignment horizontal="center" vertical="center"/>
    </xf>
    <xf numFmtId="38" fontId="14" fillId="0" borderId="0" xfId="1" applyFont="1" applyAlignment="1">
      <alignment horizontal="right" vertical="center"/>
    </xf>
    <xf numFmtId="0" fontId="17" fillId="0" borderId="0" xfId="0" applyFont="1">
      <alignment vertical="center"/>
    </xf>
    <xf numFmtId="0" fontId="7" fillId="0" borderId="1" xfId="0" applyFont="1" applyBorder="1" applyAlignment="1">
      <alignment vertical="center" wrapText="1"/>
    </xf>
    <xf numFmtId="0" fontId="9" fillId="0" borderId="0" xfId="0" applyFont="1">
      <alignment vertical="center"/>
    </xf>
    <xf numFmtId="0" fontId="21" fillId="0" borderId="0" xfId="0" applyFont="1">
      <alignment vertical="center"/>
    </xf>
    <xf numFmtId="0" fontId="10" fillId="0" borderId="6" xfId="0" applyFont="1" applyBorder="1">
      <alignment vertical="center"/>
    </xf>
    <xf numFmtId="0" fontId="10" fillId="0" borderId="15" xfId="0" applyFont="1" applyBorder="1">
      <alignment vertical="center"/>
    </xf>
    <xf numFmtId="176" fontId="23" fillId="2" borderId="1" xfId="0" applyNumberFormat="1" applyFont="1" applyFill="1" applyBorder="1" applyAlignment="1">
      <alignment horizontal="center" vertical="center"/>
    </xf>
    <xf numFmtId="0" fontId="0" fillId="0" borderId="0" xfId="0">
      <alignment vertical="center"/>
    </xf>
    <xf numFmtId="0" fontId="14" fillId="3" borderId="11" xfId="0" applyFont="1" applyFill="1" applyBorder="1" applyAlignment="1">
      <alignment horizontal="center" vertical="center"/>
    </xf>
    <xf numFmtId="181" fontId="10" fillId="0" borderId="6" xfId="0" applyNumberFormat="1" applyFont="1" applyBorder="1" applyAlignment="1">
      <alignment horizontal="left" vertical="center"/>
    </xf>
    <xf numFmtId="177" fontId="14" fillId="0" borderId="13" xfId="1" applyNumberFormat="1" applyFont="1" applyBorder="1">
      <alignment vertical="center"/>
    </xf>
    <xf numFmtId="0" fontId="14" fillId="3" borderId="13" xfId="0" applyFont="1" applyFill="1" applyBorder="1" applyAlignment="1">
      <alignment horizontal="center" vertical="center"/>
    </xf>
    <xf numFmtId="38" fontId="14" fillId="0" borderId="13" xfId="1" applyFont="1" applyFill="1" applyBorder="1" applyAlignment="1">
      <alignment horizontal="center" vertical="center"/>
    </xf>
    <xf numFmtId="177" fontId="14" fillId="0" borderId="2" xfId="1" applyNumberFormat="1" applyFont="1" applyFill="1" applyBorder="1">
      <alignment vertical="center"/>
    </xf>
    <xf numFmtId="0" fontId="8" fillId="0" borderId="0" xfId="0" applyFont="1">
      <alignment vertical="center"/>
    </xf>
    <xf numFmtId="0" fontId="10" fillId="0" borderId="0" xfId="0" applyFont="1">
      <alignment vertical="center"/>
    </xf>
    <xf numFmtId="0" fontId="13" fillId="0" borderId="0" xfId="0" applyFont="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8" fillId="0" borderId="0" xfId="0" applyFont="1" applyAlignment="1">
      <alignment horizontal="right" vertical="center"/>
    </xf>
    <xf numFmtId="182" fontId="8" fillId="0" borderId="0" xfId="1" applyNumberFormat="1" applyFont="1">
      <alignment vertical="center"/>
    </xf>
    <xf numFmtId="182" fontId="8" fillId="0" borderId="0" xfId="0" applyNumberFormat="1" applyFont="1" applyBorder="1">
      <alignment vertical="center"/>
    </xf>
    <xf numFmtId="38" fontId="8" fillId="0" borderId="0" xfId="1" applyFont="1" applyAlignment="1">
      <alignment horizontal="right" vertical="center"/>
    </xf>
    <xf numFmtId="183" fontId="8" fillId="0" borderId="0" xfId="1" applyNumberFormat="1" applyFont="1">
      <alignment vertical="center"/>
    </xf>
    <xf numFmtId="0" fontId="7" fillId="0" borderId="7" xfId="0" applyFont="1" applyBorder="1" applyAlignment="1">
      <alignment vertical="center" wrapText="1"/>
    </xf>
    <xf numFmtId="0" fontId="4"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49" fontId="27" fillId="0" borderId="0" xfId="0" applyNumberFormat="1" applyFont="1" applyFill="1" applyAlignment="1">
      <alignment horizontal="right" vertical="top"/>
    </xf>
    <xf numFmtId="49" fontId="27" fillId="0" borderId="0" xfId="0" applyNumberFormat="1" applyFont="1" applyFill="1" applyAlignment="1">
      <alignment vertical="top"/>
    </xf>
    <xf numFmtId="0" fontId="4" fillId="0" borderId="0" xfId="0" applyFont="1" applyFill="1">
      <alignment vertical="center"/>
    </xf>
    <xf numFmtId="0" fontId="20" fillId="0" borderId="0" xfId="0" applyFont="1" applyFill="1" applyBorder="1" applyAlignment="1">
      <alignment vertical="center" shrinkToFit="1"/>
    </xf>
    <xf numFmtId="0" fontId="28" fillId="0" borderId="0" xfId="0" applyFont="1" applyBorder="1">
      <alignment vertical="center"/>
    </xf>
    <xf numFmtId="0" fontId="31" fillId="0" borderId="0" xfId="0" applyFont="1" applyBorder="1">
      <alignment vertical="center"/>
    </xf>
    <xf numFmtId="0" fontId="27" fillId="0" borderId="0" xfId="0" applyFont="1" applyAlignment="1">
      <alignment vertical="center"/>
    </xf>
    <xf numFmtId="0" fontId="7" fillId="4" borderId="7" xfId="0" applyFont="1" applyFill="1" applyBorder="1" applyAlignment="1">
      <alignment vertical="center"/>
    </xf>
    <xf numFmtId="0" fontId="10" fillId="0" borderId="0" xfId="0" applyFont="1" applyBorder="1" applyAlignment="1">
      <alignment horizontal="left" vertical="top"/>
    </xf>
    <xf numFmtId="0" fontId="33" fillId="0" borderId="0" xfId="0" applyFont="1">
      <alignment vertical="center"/>
    </xf>
    <xf numFmtId="0" fontId="22" fillId="0" borderId="0" xfId="0" applyFont="1">
      <alignment vertical="center"/>
    </xf>
    <xf numFmtId="0" fontId="22" fillId="0" borderId="0" xfId="0" applyFont="1" applyFill="1" applyAlignment="1"/>
    <xf numFmtId="0" fontId="20" fillId="0" borderId="0" xfId="0" applyFont="1" applyFill="1" applyBorder="1" applyAlignment="1"/>
    <xf numFmtId="0" fontId="27" fillId="0" borderId="6" xfId="2" applyFont="1" applyBorder="1" applyAlignment="1"/>
    <xf numFmtId="0" fontId="31" fillId="0" borderId="0" xfId="0" applyFont="1" applyFill="1" applyBorder="1" applyAlignment="1">
      <alignment wrapText="1"/>
    </xf>
    <xf numFmtId="0" fontId="20" fillId="0" borderId="0" xfId="0" applyFont="1" applyFill="1" applyBorder="1" applyAlignment="1">
      <alignment vertical="top"/>
    </xf>
    <xf numFmtId="0" fontId="20" fillId="0" borderId="0" xfId="0" applyFont="1">
      <alignment vertical="center"/>
    </xf>
    <xf numFmtId="0" fontId="20" fillId="0" borderId="6" xfId="2" applyFont="1" applyFill="1" applyBorder="1" applyAlignment="1">
      <alignment wrapText="1"/>
    </xf>
    <xf numFmtId="0" fontId="30" fillId="0" borderId="0" xfId="0" applyFont="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0" fillId="0" borderId="0" xfId="0" applyAlignment="1">
      <alignment vertical="center"/>
    </xf>
    <xf numFmtId="0" fontId="22" fillId="0" borderId="0" xfId="0" applyFont="1" applyAlignment="1">
      <alignment vertical="center"/>
    </xf>
    <xf numFmtId="0" fontId="29" fillId="0" borderId="0" xfId="0" applyFont="1" applyAlignment="1">
      <alignment vertical="center"/>
    </xf>
    <xf numFmtId="0" fontId="4" fillId="0" borderId="0" xfId="0" applyFont="1" applyAlignment="1">
      <alignment vertical="center"/>
    </xf>
    <xf numFmtId="0" fontId="30" fillId="0" borderId="0" xfId="0" applyFont="1" applyBorder="1">
      <alignment vertical="center"/>
    </xf>
    <xf numFmtId="38" fontId="14" fillId="0" borderId="12" xfId="1" applyFont="1" applyFill="1" applyBorder="1" applyAlignment="1">
      <alignment horizontal="center" vertical="center"/>
    </xf>
    <xf numFmtId="0" fontId="22" fillId="0" borderId="0" xfId="0" applyFont="1" applyBorder="1">
      <alignment vertical="center"/>
    </xf>
    <xf numFmtId="0" fontId="0" fillId="0" borderId="3" xfId="0" applyBorder="1">
      <alignment vertical="center"/>
    </xf>
    <xf numFmtId="0" fontId="7" fillId="0" borderId="0" xfId="0" applyFont="1" applyFill="1" applyBorder="1" applyAlignment="1">
      <alignment vertical="center" wrapText="1"/>
    </xf>
    <xf numFmtId="0" fontId="0" fillId="3" borderId="1" xfId="0" applyFill="1" applyBorder="1">
      <alignment vertical="center"/>
    </xf>
    <xf numFmtId="0" fontId="10" fillId="0" borderId="1" xfId="0" applyFont="1" applyBorder="1" applyAlignment="1">
      <alignment horizontal="center" vertical="center"/>
    </xf>
    <xf numFmtId="0" fontId="20" fillId="0" borderId="0" xfId="2" applyFont="1" applyBorder="1" applyAlignment="1">
      <alignment horizontal="center" vertical="center" wrapText="1"/>
    </xf>
    <xf numFmtId="0" fontId="20" fillId="0" borderId="8" xfId="2" applyFont="1" applyFill="1" applyBorder="1" applyAlignment="1">
      <alignment horizontal="center" wrapText="1"/>
    </xf>
    <xf numFmtId="0" fontId="14" fillId="3" borderId="1" xfId="1"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6" xfId="0" applyFont="1" applyFill="1" applyBorder="1" applyAlignment="1">
      <alignment vertical="center"/>
    </xf>
    <xf numFmtId="0" fontId="0" fillId="0" borderId="6" xfId="0" applyBorder="1" applyAlignment="1">
      <alignment vertical="center"/>
    </xf>
    <xf numFmtId="0" fontId="28" fillId="0" borderId="0" xfId="0" applyFont="1" applyAlignment="1"/>
    <xf numFmtId="0" fontId="26" fillId="0" borderId="0" xfId="0" applyFont="1">
      <alignment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20" fillId="0" borderId="8" xfId="2" applyFont="1" applyFill="1" applyBorder="1" applyAlignment="1">
      <alignment horizontal="center" wrapText="1"/>
    </xf>
    <xf numFmtId="0" fontId="20" fillId="0" borderId="0" xfId="2" applyFont="1" applyBorder="1" applyAlignment="1">
      <alignment horizontal="center" vertical="center" wrapText="1"/>
    </xf>
    <xf numFmtId="0" fontId="7" fillId="0" borderId="1" xfId="0" applyFont="1" applyBorder="1" applyAlignment="1">
      <alignment horizontal="center" vertical="center"/>
    </xf>
    <xf numFmtId="176" fontId="37" fillId="2" borderId="1" xfId="0" applyNumberFormat="1" applyFont="1" applyFill="1" applyBorder="1" applyAlignment="1">
      <alignment horizontal="center" vertical="center"/>
    </xf>
    <xf numFmtId="176" fontId="38" fillId="2" borderId="1" xfId="0" applyNumberFormat="1" applyFont="1" applyFill="1" applyBorder="1" applyAlignment="1">
      <alignment horizontal="center" vertical="center"/>
    </xf>
    <xf numFmtId="0" fontId="39" fillId="0" borderId="0" xfId="0" applyFont="1" applyFill="1" applyBorder="1">
      <alignment vertical="center"/>
    </xf>
    <xf numFmtId="0" fontId="31" fillId="0" borderId="0" xfId="0" applyFont="1" applyFill="1" applyBorder="1">
      <alignment vertical="center"/>
    </xf>
    <xf numFmtId="0" fontId="32" fillId="0" borderId="0" xfId="0" applyFont="1">
      <alignment vertical="center"/>
    </xf>
    <xf numFmtId="178" fontId="32" fillId="0" borderId="0" xfId="0" applyNumberFormat="1" applyFont="1">
      <alignment vertical="center"/>
    </xf>
    <xf numFmtId="178" fontId="20" fillId="0" borderId="0" xfId="0" applyNumberFormat="1" applyFont="1">
      <alignment vertical="center"/>
    </xf>
    <xf numFmtId="0" fontId="31" fillId="0" borderId="0" xfId="0" applyFont="1">
      <alignment vertical="center"/>
    </xf>
    <xf numFmtId="0" fontId="10" fillId="0" borderId="1" xfId="0" applyFont="1" applyBorder="1" applyAlignment="1">
      <alignment horizontal="center" vertical="center"/>
    </xf>
    <xf numFmtId="0" fontId="20" fillId="0" borderId="0" xfId="2" applyFont="1" applyBorder="1" applyAlignment="1">
      <alignment horizontal="center" vertical="center" wrapText="1"/>
    </xf>
    <xf numFmtId="0" fontId="20" fillId="0" borderId="8" xfId="2" applyFont="1" applyFill="1" applyBorder="1" applyAlignment="1">
      <alignment horizontal="center" wrapText="1"/>
    </xf>
    <xf numFmtId="0" fontId="20" fillId="0" borderId="0" xfId="0" applyFont="1" applyFill="1" applyBorder="1" applyAlignment="1">
      <alignment vertical="center" shrinkToFit="1"/>
    </xf>
    <xf numFmtId="0" fontId="7" fillId="0" borderId="1" xfId="0" applyFont="1" applyBorder="1" applyAlignment="1">
      <alignment horizontal="center" vertical="center"/>
    </xf>
    <xf numFmtId="0" fontId="7" fillId="0" borderId="0" xfId="0" applyFont="1" applyAlignment="1">
      <alignment horizontal="center" vertical="center"/>
    </xf>
    <xf numFmtId="0" fontId="10" fillId="0" borderId="1" xfId="0" applyFont="1" applyBorder="1" applyAlignment="1">
      <alignment horizontal="center" vertical="center"/>
    </xf>
    <xf numFmtId="0" fontId="20" fillId="0" borderId="0" xfId="2" applyFont="1" applyBorder="1" applyAlignment="1">
      <alignment horizontal="center" vertical="center" wrapText="1"/>
    </xf>
    <xf numFmtId="0" fontId="20" fillId="0" borderId="8" xfId="2" applyFont="1" applyFill="1" applyBorder="1" applyAlignment="1">
      <alignment horizontal="center" wrapText="1"/>
    </xf>
    <xf numFmtId="0" fontId="20" fillId="0" borderId="0" xfId="0" applyFont="1" applyFill="1" applyBorder="1" applyAlignment="1">
      <alignment vertical="center" shrinkToFit="1"/>
    </xf>
    <xf numFmtId="0" fontId="7" fillId="0" borderId="1" xfId="0" applyFont="1" applyBorder="1" applyAlignment="1">
      <alignment horizontal="center" vertical="center"/>
    </xf>
    <xf numFmtId="49" fontId="10" fillId="3" borderId="7" xfId="0" applyNumberFormat="1" applyFont="1" applyFill="1" applyBorder="1" applyAlignment="1">
      <alignment horizontal="center" vertical="center"/>
    </xf>
    <xf numFmtId="49" fontId="10" fillId="3" borderId="8" xfId="0" applyNumberFormat="1" applyFont="1" applyFill="1" applyBorder="1" applyAlignment="1">
      <alignment horizontal="center" vertical="center"/>
    </xf>
    <xf numFmtId="49" fontId="10" fillId="3" borderId="14" xfId="0" applyNumberFormat="1" applyFont="1" applyFill="1" applyBorder="1" applyAlignment="1">
      <alignment horizontal="center" vertical="center"/>
    </xf>
    <xf numFmtId="49" fontId="10" fillId="0" borderId="1" xfId="1" applyNumberFormat="1" applyFont="1" applyBorder="1" applyAlignment="1">
      <alignment horizontal="center" vertical="center"/>
    </xf>
    <xf numFmtId="49" fontId="10" fillId="3" borderId="1" xfId="1" applyNumberFormat="1" applyFont="1" applyFill="1" applyBorder="1" applyAlignment="1">
      <alignment horizontal="center" vertical="center"/>
    </xf>
    <xf numFmtId="0" fontId="10" fillId="0" borderId="9" xfId="0" applyFont="1" applyBorder="1" applyAlignment="1">
      <alignment horizontal="left" vertical="top"/>
    </xf>
    <xf numFmtId="0" fontId="10" fillId="0" borderId="6" xfId="0" applyFont="1" applyBorder="1" applyAlignment="1">
      <alignment horizontal="left" vertical="top"/>
    </xf>
    <xf numFmtId="0" fontId="10" fillId="0" borderId="10" xfId="0" applyFont="1" applyBorder="1" applyAlignment="1">
      <alignment horizontal="left" vertical="top"/>
    </xf>
    <xf numFmtId="0" fontId="21" fillId="0" borderId="6" xfId="0" applyFont="1" applyBorder="1" applyAlignment="1">
      <alignment horizontal="left" vertical="center" wrapText="1"/>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3" borderId="1" xfId="0" applyFont="1" applyFill="1" applyBorder="1">
      <alignment vertical="center"/>
    </xf>
    <xf numFmtId="0" fontId="10" fillId="0" borderId="1" xfId="0" applyFont="1" applyBorder="1" applyAlignment="1">
      <alignment horizontal="center" vertical="center"/>
    </xf>
    <xf numFmtId="180" fontId="10" fillId="0" borderId="15" xfId="1" applyNumberFormat="1" applyFont="1" applyBorder="1">
      <alignment vertical="center"/>
    </xf>
    <xf numFmtId="179" fontId="10" fillId="0" borderId="15" xfId="1" applyNumberFormat="1" applyFont="1" applyBorder="1">
      <alignment vertical="center"/>
    </xf>
    <xf numFmtId="183" fontId="8" fillId="0" borderId="3" xfId="1" applyNumberFormat="1" applyFont="1" applyBorder="1">
      <alignment vertical="center"/>
    </xf>
    <xf numFmtId="183" fontId="8" fillId="0" borderId="0" xfId="1" applyNumberFormat="1" applyFont="1" applyBorder="1">
      <alignment vertical="center"/>
    </xf>
    <xf numFmtId="180" fontId="10" fillId="0" borderId="6" xfId="1" applyNumberFormat="1" applyFont="1" applyBorder="1">
      <alignment vertical="center"/>
    </xf>
    <xf numFmtId="179" fontId="10" fillId="0" borderId="8" xfId="1" applyNumberFormat="1" applyFont="1" applyBorder="1" applyAlignment="1">
      <alignment horizontal="right" vertical="center"/>
    </xf>
    <xf numFmtId="0" fontId="35" fillId="0" borderId="0" xfId="2" applyFont="1" applyBorder="1" applyAlignment="1">
      <alignment horizontal="center" vertical="center"/>
    </xf>
    <xf numFmtId="0" fontId="20" fillId="0" borderId="0" xfId="2" applyFont="1" applyBorder="1" applyAlignment="1">
      <alignment horizontal="center" vertical="center" wrapText="1"/>
    </xf>
    <xf numFmtId="5" fontId="19" fillId="0" borderId="6" xfId="2" applyNumberFormat="1" applyFont="1" applyFill="1" applyBorder="1" applyAlignment="1">
      <alignment horizontal="center"/>
    </xf>
    <xf numFmtId="0" fontId="10"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40" fillId="0" borderId="6" xfId="0" applyFont="1" applyBorder="1" applyAlignment="1">
      <alignment horizontal="center" vertical="center" wrapText="1"/>
    </xf>
    <xf numFmtId="0" fontId="26" fillId="0" borderId="6" xfId="0" applyFont="1" applyBorder="1" applyAlignment="1">
      <alignment horizontal="center" vertical="center"/>
    </xf>
    <xf numFmtId="0" fontId="27" fillId="0" borderId="8" xfId="2" applyFont="1" applyBorder="1" applyAlignment="1">
      <alignment horizontal="left"/>
    </xf>
    <xf numFmtId="0" fontId="20" fillId="0" borderId="8" xfId="2" applyFont="1" applyFill="1" applyBorder="1" applyAlignment="1">
      <alignment horizontal="center" wrapText="1"/>
    </xf>
    <xf numFmtId="0" fontId="33" fillId="0" borderId="8" xfId="2" applyFont="1" applyBorder="1" applyAlignment="1">
      <alignment horizontal="left" wrapText="1"/>
    </xf>
    <xf numFmtId="49" fontId="20" fillId="0" borderId="8" xfId="2" applyNumberFormat="1" applyFont="1" applyFill="1" applyBorder="1" applyAlignment="1">
      <alignment horizontal="center" wrapText="1"/>
    </xf>
    <xf numFmtId="0" fontId="27" fillId="0" borderId="8" xfId="2" applyFont="1" applyBorder="1" applyAlignment="1">
      <alignment horizontal="left" vertical="top"/>
    </xf>
    <xf numFmtId="0" fontId="32" fillId="0" borderId="8" xfId="0" applyFont="1" applyFill="1" applyBorder="1" applyAlignment="1">
      <alignment horizontal="center" wrapText="1"/>
    </xf>
    <xf numFmtId="0" fontId="27" fillId="0" borderId="6" xfId="2" applyFont="1" applyBorder="1" applyAlignment="1">
      <alignment horizontal="left" vertical="top"/>
    </xf>
    <xf numFmtId="0" fontId="32" fillId="3" borderId="8" xfId="0" applyFont="1" applyFill="1" applyBorder="1" applyAlignment="1" applyProtection="1">
      <alignment horizontal="center" wrapText="1"/>
      <protection locked="0"/>
    </xf>
    <xf numFmtId="0" fontId="27" fillId="0" borderId="0" xfId="0" applyFont="1" applyAlignment="1">
      <alignment horizontal="left" vertical="center"/>
    </xf>
    <xf numFmtId="0" fontId="34" fillId="0" borderId="0" xfId="0" applyFont="1" applyAlignment="1">
      <alignment horizontal="right" vertical="top"/>
    </xf>
    <xf numFmtId="49" fontId="28" fillId="0" borderId="0" xfId="0" applyNumberFormat="1" applyFont="1" applyFill="1" applyAlignment="1" applyProtection="1">
      <alignment horizontal="right" vertical="center"/>
      <protection locked="0"/>
    </xf>
    <xf numFmtId="0" fontId="20" fillId="0" borderId="6" xfId="2" applyFont="1" applyFill="1" applyBorder="1" applyAlignment="1">
      <alignment horizontal="center" wrapText="1"/>
    </xf>
    <xf numFmtId="179" fontId="36" fillId="0" borderId="6" xfId="0" applyNumberFormat="1" applyFont="1" applyBorder="1" applyAlignment="1">
      <alignment horizontal="center" vertical="center" wrapText="1"/>
    </xf>
    <xf numFmtId="0" fontId="36" fillId="0" borderId="6" xfId="0" applyFont="1" applyBorder="1" applyAlignment="1">
      <alignment horizontal="center" vertical="center" wrapText="1"/>
    </xf>
    <xf numFmtId="0" fontId="27" fillId="0" borderId="6" xfId="2" applyFont="1" applyBorder="1" applyAlignment="1">
      <alignment horizontal="left"/>
    </xf>
    <xf numFmtId="0" fontId="20" fillId="3" borderId="6" xfId="2" applyFont="1" applyFill="1" applyBorder="1" applyAlignment="1" applyProtection="1">
      <alignment wrapText="1"/>
      <protection locked="0"/>
    </xf>
    <xf numFmtId="0" fontId="33" fillId="0" borderId="6" xfId="2" applyFont="1" applyBorder="1" applyAlignment="1">
      <alignment horizontal="left" wrapText="1"/>
    </xf>
    <xf numFmtId="49" fontId="20" fillId="3" borderId="6" xfId="2" applyNumberFormat="1" applyFont="1" applyFill="1" applyBorder="1" applyAlignment="1" applyProtection="1">
      <alignment horizontal="left" wrapText="1"/>
      <protection locked="0"/>
    </xf>
    <xf numFmtId="38" fontId="7" fillId="0" borderId="1" xfId="1" applyFont="1" applyFill="1" applyBorder="1" applyAlignment="1">
      <alignment horizontal="center" vertical="center"/>
    </xf>
    <xf numFmtId="0" fontId="0" fillId="0" borderId="1" xfId="0" applyBorder="1" applyAlignment="1">
      <alignment horizontal="center" vertical="center"/>
    </xf>
    <xf numFmtId="38" fontId="14" fillId="4" borderId="2" xfId="1" applyFont="1" applyFill="1" applyBorder="1" applyAlignment="1">
      <alignment horizontal="center" vertical="center"/>
    </xf>
    <xf numFmtId="38" fontId="14" fillId="4" borderId="3" xfId="1" applyFont="1" applyFill="1" applyBorder="1" applyAlignment="1">
      <alignment horizontal="center" vertical="center"/>
    </xf>
    <xf numFmtId="38" fontId="14" fillId="4" borderId="14" xfId="1" applyFont="1" applyFill="1" applyBorder="1" applyAlignment="1">
      <alignment horizontal="center" vertical="center"/>
    </xf>
    <xf numFmtId="0" fontId="20" fillId="0" borderId="0" xfId="0" applyFont="1" applyFill="1" applyBorder="1" applyAlignment="1">
      <alignment vertical="center" shrinkToFit="1"/>
    </xf>
    <xf numFmtId="0" fontId="27" fillId="0" borderId="0" xfId="0" applyFont="1" applyAlignment="1">
      <alignment horizontal="right" vertical="center"/>
    </xf>
    <xf numFmtId="49" fontId="27" fillId="0" borderId="0" xfId="0" applyNumberFormat="1" applyFont="1" applyFill="1" applyAlignment="1" applyProtection="1">
      <alignment horizontal="right" vertical="top"/>
      <protection locked="0"/>
    </xf>
    <xf numFmtId="0" fontId="30" fillId="0" borderId="0" xfId="0" applyFont="1" applyAlignment="1">
      <alignment horizontal="center" vertical="center"/>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20" fillId="0" borderId="3" xfId="0" applyFont="1" applyBorder="1" applyAlignment="1">
      <alignment horizontal="center" vertical="center" wrapText="1"/>
    </xf>
    <xf numFmtId="0" fontId="31" fillId="0" borderId="6" xfId="0" applyFont="1" applyBorder="1" applyAlignment="1">
      <alignment horizontal="center" vertical="center" wrapTex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100694</xdr:colOff>
      <xdr:row>45</xdr:row>
      <xdr:rowOff>361950</xdr:rowOff>
    </xdr:from>
    <xdr:to>
      <xdr:col>7</xdr:col>
      <xdr:colOff>110836</xdr:colOff>
      <xdr:row>46</xdr:row>
      <xdr:rowOff>0</xdr:rowOff>
    </xdr:to>
    <xdr:sp macro="" textlink="">
      <xdr:nvSpPr>
        <xdr:cNvPr id="2" name="テキスト ボックス 1"/>
        <xdr:cNvSpPr txBox="1"/>
      </xdr:nvSpPr>
      <xdr:spPr>
        <a:xfrm>
          <a:off x="5625194" y="2588895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45</xdr:row>
      <xdr:rowOff>457200</xdr:rowOff>
    </xdr:from>
    <xdr:to>
      <xdr:col>6</xdr:col>
      <xdr:colOff>509954</xdr:colOff>
      <xdr:row>45</xdr:row>
      <xdr:rowOff>876300</xdr:rowOff>
    </xdr:to>
    <xdr:sp macro="" textlink="">
      <xdr:nvSpPr>
        <xdr:cNvPr id="3" name="大かっこ 2"/>
        <xdr:cNvSpPr/>
      </xdr:nvSpPr>
      <xdr:spPr>
        <a:xfrm>
          <a:off x="5554437" y="2598420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52</xdr:row>
      <xdr:rowOff>498764</xdr:rowOff>
    </xdr:from>
    <xdr:to>
      <xdr:col>7</xdr:col>
      <xdr:colOff>352068</xdr:colOff>
      <xdr:row>52</xdr:row>
      <xdr:rowOff>917864</xdr:rowOff>
    </xdr:to>
    <xdr:sp macro="" textlink="">
      <xdr:nvSpPr>
        <xdr:cNvPr id="4" name="大かっこ 3"/>
        <xdr:cNvSpPr/>
      </xdr:nvSpPr>
      <xdr:spPr>
        <a:xfrm>
          <a:off x="6429019" y="3108353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52</xdr:row>
      <xdr:rowOff>393007</xdr:rowOff>
    </xdr:from>
    <xdr:to>
      <xdr:col>7</xdr:col>
      <xdr:colOff>383213</xdr:colOff>
      <xdr:row>55</xdr:row>
      <xdr:rowOff>313343</xdr:rowOff>
    </xdr:to>
    <xdr:sp macro="" textlink="">
      <xdr:nvSpPr>
        <xdr:cNvPr id="5" name="テキスト ボックス 4"/>
        <xdr:cNvSpPr txBox="1"/>
      </xdr:nvSpPr>
      <xdr:spPr>
        <a:xfrm>
          <a:off x="6493301" y="3097778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100694</xdr:colOff>
      <xdr:row>45</xdr:row>
      <xdr:rowOff>361950</xdr:rowOff>
    </xdr:from>
    <xdr:to>
      <xdr:col>7</xdr:col>
      <xdr:colOff>110836</xdr:colOff>
      <xdr:row>46</xdr:row>
      <xdr:rowOff>0</xdr:rowOff>
    </xdr:to>
    <xdr:sp macro="" textlink="">
      <xdr:nvSpPr>
        <xdr:cNvPr id="3" name="テキスト ボックス 2"/>
        <xdr:cNvSpPr txBox="1"/>
      </xdr:nvSpPr>
      <xdr:spPr>
        <a:xfrm>
          <a:off x="5625194" y="2581275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45</xdr:row>
      <xdr:rowOff>457200</xdr:rowOff>
    </xdr:from>
    <xdr:to>
      <xdr:col>6</xdr:col>
      <xdr:colOff>509954</xdr:colOff>
      <xdr:row>45</xdr:row>
      <xdr:rowOff>876300</xdr:rowOff>
    </xdr:to>
    <xdr:sp macro="" textlink="">
      <xdr:nvSpPr>
        <xdr:cNvPr id="4" name="大かっこ 3"/>
        <xdr:cNvSpPr/>
      </xdr:nvSpPr>
      <xdr:spPr>
        <a:xfrm>
          <a:off x="5554437" y="2590800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52</xdr:row>
      <xdr:rowOff>498764</xdr:rowOff>
    </xdr:from>
    <xdr:to>
      <xdr:col>7</xdr:col>
      <xdr:colOff>352068</xdr:colOff>
      <xdr:row>52</xdr:row>
      <xdr:rowOff>917864</xdr:rowOff>
    </xdr:to>
    <xdr:sp macro="" textlink="">
      <xdr:nvSpPr>
        <xdr:cNvPr id="5" name="大かっこ 4"/>
        <xdr:cNvSpPr/>
      </xdr:nvSpPr>
      <xdr:spPr>
        <a:xfrm>
          <a:off x="6429019" y="3100733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52</xdr:row>
      <xdr:rowOff>393007</xdr:rowOff>
    </xdr:from>
    <xdr:to>
      <xdr:col>7</xdr:col>
      <xdr:colOff>383213</xdr:colOff>
      <xdr:row>55</xdr:row>
      <xdr:rowOff>313343</xdr:rowOff>
    </xdr:to>
    <xdr:sp macro="" textlink="">
      <xdr:nvSpPr>
        <xdr:cNvPr id="6" name="テキスト ボックス 5"/>
        <xdr:cNvSpPr txBox="1"/>
      </xdr:nvSpPr>
      <xdr:spPr>
        <a:xfrm>
          <a:off x="6493301" y="3090158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100694</xdr:colOff>
      <xdr:row>45</xdr:row>
      <xdr:rowOff>361950</xdr:rowOff>
    </xdr:from>
    <xdr:to>
      <xdr:col>7</xdr:col>
      <xdr:colOff>110836</xdr:colOff>
      <xdr:row>46</xdr:row>
      <xdr:rowOff>0</xdr:rowOff>
    </xdr:to>
    <xdr:sp macro="" textlink="">
      <xdr:nvSpPr>
        <xdr:cNvPr id="2" name="テキスト ボックス 1"/>
        <xdr:cNvSpPr txBox="1"/>
      </xdr:nvSpPr>
      <xdr:spPr>
        <a:xfrm>
          <a:off x="5625194" y="2588895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45</xdr:row>
      <xdr:rowOff>457200</xdr:rowOff>
    </xdr:from>
    <xdr:to>
      <xdr:col>6</xdr:col>
      <xdr:colOff>509954</xdr:colOff>
      <xdr:row>45</xdr:row>
      <xdr:rowOff>876300</xdr:rowOff>
    </xdr:to>
    <xdr:sp macro="" textlink="">
      <xdr:nvSpPr>
        <xdr:cNvPr id="3" name="大かっこ 2"/>
        <xdr:cNvSpPr/>
      </xdr:nvSpPr>
      <xdr:spPr>
        <a:xfrm>
          <a:off x="5554437" y="2598420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52</xdr:row>
      <xdr:rowOff>498764</xdr:rowOff>
    </xdr:from>
    <xdr:to>
      <xdr:col>7</xdr:col>
      <xdr:colOff>352068</xdr:colOff>
      <xdr:row>52</xdr:row>
      <xdr:rowOff>917864</xdr:rowOff>
    </xdr:to>
    <xdr:sp macro="" textlink="">
      <xdr:nvSpPr>
        <xdr:cNvPr id="4" name="大かっこ 3"/>
        <xdr:cNvSpPr/>
      </xdr:nvSpPr>
      <xdr:spPr>
        <a:xfrm>
          <a:off x="6429019" y="3108353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52</xdr:row>
      <xdr:rowOff>393007</xdr:rowOff>
    </xdr:from>
    <xdr:to>
      <xdr:col>7</xdr:col>
      <xdr:colOff>383213</xdr:colOff>
      <xdr:row>55</xdr:row>
      <xdr:rowOff>313343</xdr:rowOff>
    </xdr:to>
    <xdr:sp macro="" textlink="">
      <xdr:nvSpPr>
        <xdr:cNvPr id="5" name="テキスト ボックス 4"/>
        <xdr:cNvSpPr txBox="1"/>
      </xdr:nvSpPr>
      <xdr:spPr>
        <a:xfrm>
          <a:off x="6493301" y="3097778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100694</xdr:colOff>
      <xdr:row>42</xdr:row>
      <xdr:rowOff>361950</xdr:rowOff>
    </xdr:from>
    <xdr:to>
      <xdr:col>7</xdr:col>
      <xdr:colOff>110836</xdr:colOff>
      <xdr:row>43</xdr:row>
      <xdr:rowOff>0</xdr:rowOff>
    </xdr:to>
    <xdr:sp macro="" textlink="">
      <xdr:nvSpPr>
        <xdr:cNvPr id="2" name="テキスト ボックス 1"/>
        <xdr:cNvSpPr txBox="1"/>
      </xdr:nvSpPr>
      <xdr:spPr>
        <a:xfrm>
          <a:off x="5625194" y="2588895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42</xdr:row>
      <xdr:rowOff>457200</xdr:rowOff>
    </xdr:from>
    <xdr:to>
      <xdr:col>6</xdr:col>
      <xdr:colOff>509954</xdr:colOff>
      <xdr:row>42</xdr:row>
      <xdr:rowOff>876300</xdr:rowOff>
    </xdr:to>
    <xdr:sp macro="" textlink="">
      <xdr:nvSpPr>
        <xdr:cNvPr id="3" name="大かっこ 2"/>
        <xdr:cNvSpPr/>
      </xdr:nvSpPr>
      <xdr:spPr>
        <a:xfrm>
          <a:off x="5554437" y="2598420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49</xdr:row>
      <xdr:rowOff>498764</xdr:rowOff>
    </xdr:from>
    <xdr:to>
      <xdr:col>7</xdr:col>
      <xdr:colOff>352068</xdr:colOff>
      <xdr:row>49</xdr:row>
      <xdr:rowOff>917864</xdr:rowOff>
    </xdr:to>
    <xdr:sp macro="" textlink="">
      <xdr:nvSpPr>
        <xdr:cNvPr id="4" name="大かっこ 3"/>
        <xdr:cNvSpPr/>
      </xdr:nvSpPr>
      <xdr:spPr>
        <a:xfrm>
          <a:off x="6429019" y="3108353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49</xdr:row>
      <xdr:rowOff>393007</xdr:rowOff>
    </xdr:from>
    <xdr:to>
      <xdr:col>7</xdr:col>
      <xdr:colOff>383213</xdr:colOff>
      <xdr:row>52</xdr:row>
      <xdr:rowOff>313343</xdr:rowOff>
    </xdr:to>
    <xdr:sp macro="" textlink="">
      <xdr:nvSpPr>
        <xdr:cNvPr id="5" name="テキスト ボックス 4"/>
        <xdr:cNvSpPr txBox="1"/>
      </xdr:nvSpPr>
      <xdr:spPr>
        <a:xfrm>
          <a:off x="6493301" y="3097778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100694</xdr:colOff>
      <xdr:row>45</xdr:row>
      <xdr:rowOff>361950</xdr:rowOff>
    </xdr:from>
    <xdr:to>
      <xdr:col>7</xdr:col>
      <xdr:colOff>110836</xdr:colOff>
      <xdr:row>46</xdr:row>
      <xdr:rowOff>0</xdr:rowOff>
    </xdr:to>
    <xdr:sp macro="" textlink="">
      <xdr:nvSpPr>
        <xdr:cNvPr id="2" name="テキスト ボックス 1"/>
        <xdr:cNvSpPr txBox="1"/>
      </xdr:nvSpPr>
      <xdr:spPr>
        <a:xfrm>
          <a:off x="5625194" y="24288750"/>
          <a:ext cx="258189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twoCellAnchor>
    <xdr:from>
      <xdr:col>4</xdr:col>
      <xdr:colOff>29937</xdr:colOff>
      <xdr:row>45</xdr:row>
      <xdr:rowOff>457200</xdr:rowOff>
    </xdr:from>
    <xdr:to>
      <xdr:col>6</xdr:col>
      <xdr:colOff>509954</xdr:colOff>
      <xdr:row>45</xdr:row>
      <xdr:rowOff>876300</xdr:rowOff>
    </xdr:to>
    <xdr:sp macro="" textlink="">
      <xdr:nvSpPr>
        <xdr:cNvPr id="3" name="大かっこ 2"/>
        <xdr:cNvSpPr/>
      </xdr:nvSpPr>
      <xdr:spPr>
        <a:xfrm>
          <a:off x="5554437" y="24384000"/>
          <a:ext cx="2194517"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47269</xdr:colOff>
      <xdr:row>52</xdr:row>
      <xdr:rowOff>498764</xdr:rowOff>
    </xdr:from>
    <xdr:to>
      <xdr:col>7</xdr:col>
      <xdr:colOff>352068</xdr:colOff>
      <xdr:row>52</xdr:row>
      <xdr:rowOff>917864</xdr:rowOff>
    </xdr:to>
    <xdr:sp macro="" textlink="">
      <xdr:nvSpPr>
        <xdr:cNvPr id="4" name="大かっこ 3"/>
        <xdr:cNvSpPr/>
      </xdr:nvSpPr>
      <xdr:spPr>
        <a:xfrm>
          <a:off x="6429019" y="29483339"/>
          <a:ext cx="2019299" cy="4191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b="1">
            <a:latin typeface="+mn-ea"/>
            <a:ea typeface="+mn-ea"/>
          </a:endParaRPr>
        </a:p>
      </xdr:txBody>
    </xdr:sp>
    <xdr:clientData/>
  </xdr:twoCellAnchor>
  <xdr:twoCellAnchor>
    <xdr:from>
      <xdr:col>5</xdr:col>
      <xdr:colOff>111551</xdr:colOff>
      <xdr:row>52</xdr:row>
      <xdr:rowOff>393007</xdr:rowOff>
    </xdr:from>
    <xdr:to>
      <xdr:col>7</xdr:col>
      <xdr:colOff>383213</xdr:colOff>
      <xdr:row>55</xdr:row>
      <xdr:rowOff>313343</xdr:rowOff>
    </xdr:to>
    <xdr:sp macro="" textlink="">
      <xdr:nvSpPr>
        <xdr:cNvPr id="5" name="テキスト ボックス 4"/>
        <xdr:cNvSpPr txBox="1"/>
      </xdr:nvSpPr>
      <xdr:spPr>
        <a:xfrm>
          <a:off x="6493301" y="29377582"/>
          <a:ext cx="1986162" cy="202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b="0">
              <a:latin typeface="+mn-ea"/>
              <a:ea typeface="+mn-ea"/>
            </a:rPr>
            <a:t>開設者が法人の場合は</a:t>
          </a:r>
          <a:endParaRPr kumimoji="1" lang="en-US" altLang="ja-JP" sz="1400" b="0">
            <a:latin typeface="+mn-ea"/>
            <a:ea typeface="+mn-ea"/>
          </a:endParaRPr>
        </a:p>
        <a:p>
          <a:pPr>
            <a:lnSpc>
              <a:spcPts val="1400"/>
            </a:lnSpc>
          </a:pPr>
          <a:r>
            <a:rPr kumimoji="1" lang="ja-JP" altLang="en-US" sz="1400" b="0">
              <a:latin typeface="+mn-ea"/>
              <a:ea typeface="+mn-ea"/>
            </a:rPr>
            <a:t>法人名及び代表者名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Zeros="0" view="pageBreakPreview" topLeftCell="A34" zoomScale="37" zoomScaleNormal="55" zoomScaleSheetLayoutView="37" workbookViewId="0">
      <selection activeCell="P47" sqref="P47"/>
    </sheetView>
  </sheetViews>
  <sheetFormatPr defaultColWidth="9" defaultRowHeight="18.75" x14ac:dyDescent="0.4"/>
  <cols>
    <col min="1" max="1" width="38.75" style="19" customWidth="1"/>
    <col min="2" max="8" width="11.25" style="19" customWidth="1"/>
    <col min="9" max="11" width="16.75" style="19" customWidth="1"/>
    <col min="12" max="13" width="15.875" style="19" customWidth="1"/>
    <col min="14" max="14" width="26.625" style="19" customWidth="1"/>
    <col min="15" max="15" width="10.125" style="66" customWidth="1"/>
    <col min="16" max="17" width="9" style="19" customWidth="1"/>
    <col min="18" max="16384" width="9" style="19"/>
  </cols>
  <sheetData>
    <row r="1" spans="1:17" s="44" customFormat="1" ht="42" x14ac:dyDescent="0.4">
      <c r="A1" s="92" t="s">
        <v>44</v>
      </c>
      <c r="B1" s="93"/>
      <c r="C1" s="161"/>
      <c r="D1" s="161"/>
      <c r="E1" s="161"/>
      <c r="F1" s="161"/>
      <c r="G1" s="161"/>
      <c r="H1" s="161"/>
      <c r="I1" s="161"/>
      <c r="J1" s="161"/>
      <c r="K1" s="48"/>
      <c r="L1" s="39"/>
      <c r="M1" s="162"/>
      <c r="N1" s="162"/>
      <c r="O1" s="162"/>
      <c r="P1" s="40"/>
      <c r="Q1" s="40"/>
    </row>
    <row r="2" spans="1:17" s="39" customFormat="1" ht="42" x14ac:dyDescent="0.4">
      <c r="A2" s="50"/>
      <c r="B2" s="50"/>
      <c r="C2" s="48"/>
      <c r="D2" s="48"/>
      <c r="E2" s="48"/>
      <c r="F2" s="48"/>
      <c r="G2" s="48"/>
      <c r="H2" s="48"/>
      <c r="I2" s="48"/>
      <c r="J2" s="48"/>
      <c r="K2" s="48"/>
      <c r="M2" s="163" t="s">
        <v>42</v>
      </c>
      <c r="N2" s="163"/>
      <c r="O2" s="163"/>
      <c r="P2" s="40" t="s">
        <v>23</v>
      </c>
      <c r="Q2" s="40"/>
    </row>
    <row r="3" spans="1:17" s="39" customFormat="1" ht="42" x14ac:dyDescent="0.4">
      <c r="A3" s="70" t="s">
        <v>58</v>
      </c>
      <c r="B3" s="49"/>
      <c r="C3" s="48"/>
      <c r="D3" s="48"/>
      <c r="E3" s="48"/>
      <c r="F3" s="48"/>
      <c r="G3" s="48"/>
      <c r="H3" s="48"/>
      <c r="I3" s="48"/>
      <c r="J3" s="48"/>
      <c r="K3" s="48"/>
      <c r="N3" s="47"/>
      <c r="O3" s="46"/>
      <c r="P3" s="45"/>
      <c r="Q3" s="40"/>
    </row>
    <row r="4" spans="1:17" s="39" customFormat="1" ht="42" x14ac:dyDescent="0.4">
      <c r="A4" s="49"/>
      <c r="B4" s="49"/>
      <c r="C4" s="48"/>
      <c r="D4" s="48"/>
      <c r="E4" s="48"/>
      <c r="F4" s="48"/>
      <c r="G4" s="48"/>
      <c r="H4" s="48"/>
      <c r="I4" s="48"/>
      <c r="J4" s="48"/>
      <c r="K4" s="48"/>
      <c r="N4" s="47"/>
      <c r="O4" s="46"/>
      <c r="P4" s="45"/>
      <c r="Q4" s="40"/>
    </row>
    <row r="5" spans="1:17" s="44" customFormat="1" ht="42" x14ac:dyDescent="0.4">
      <c r="A5" s="164" t="s">
        <v>59</v>
      </c>
      <c r="B5" s="164"/>
      <c r="C5" s="164"/>
      <c r="D5" s="164"/>
      <c r="E5" s="164"/>
      <c r="F5" s="164"/>
      <c r="G5" s="164"/>
      <c r="H5" s="164"/>
      <c r="I5" s="164"/>
      <c r="J5" s="164"/>
      <c r="K5" s="164"/>
      <c r="L5" s="164"/>
      <c r="M5" s="164"/>
      <c r="N5" s="164"/>
      <c r="O5" s="164"/>
      <c r="P5" s="63"/>
      <c r="Q5" s="40"/>
    </row>
    <row r="6" spans="1:17" s="39" customFormat="1" ht="42" x14ac:dyDescent="0.4">
      <c r="A6" s="42"/>
      <c r="B6" s="42"/>
      <c r="C6" s="42"/>
      <c r="D6" s="42"/>
      <c r="E6" s="42"/>
      <c r="F6" s="42"/>
      <c r="G6" s="42"/>
      <c r="H6" s="42"/>
      <c r="I6" s="42"/>
      <c r="J6" s="42"/>
      <c r="K6" s="42"/>
      <c r="L6" s="42"/>
      <c r="O6" s="41"/>
      <c r="Q6" s="40"/>
    </row>
    <row r="7" spans="1:17" s="39" customFormat="1" ht="42" x14ac:dyDescent="0.4">
      <c r="A7" s="42" t="s">
        <v>60</v>
      </c>
      <c r="B7" s="43"/>
      <c r="C7" s="42"/>
      <c r="D7" s="42"/>
      <c r="E7" s="42"/>
      <c r="F7" s="42"/>
      <c r="G7" s="42"/>
      <c r="H7" s="42"/>
      <c r="I7" s="42"/>
      <c r="J7" s="42"/>
      <c r="K7" s="42"/>
      <c r="L7" s="42"/>
      <c r="O7" s="41"/>
      <c r="Q7" s="40"/>
    </row>
    <row r="8" spans="1:17" s="39" customFormat="1" ht="18" customHeight="1" x14ac:dyDescent="0.4">
      <c r="A8" s="43"/>
      <c r="B8" s="43"/>
      <c r="C8" s="42"/>
      <c r="D8" s="42"/>
      <c r="E8" s="42"/>
      <c r="F8" s="42"/>
      <c r="G8" s="42"/>
      <c r="H8" s="42"/>
      <c r="I8" s="42"/>
      <c r="J8" s="42"/>
      <c r="K8" s="42"/>
      <c r="L8" s="42"/>
      <c r="O8" s="41"/>
      <c r="Q8" s="40"/>
    </row>
    <row r="9" spans="1:17" s="39" customFormat="1" ht="30" customHeight="1" x14ac:dyDescent="0.4">
      <c r="A9" s="51" t="s">
        <v>56</v>
      </c>
      <c r="B9" s="43"/>
      <c r="C9" s="42"/>
      <c r="D9" s="42"/>
      <c r="E9" s="42"/>
      <c r="F9" s="42"/>
      <c r="G9" s="42"/>
      <c r="H9" s="42"/>
      <c r="I9" s="42"/>
      <c r="J9" s="42"/>
      <c r="K9" s="42"/>
      <c r="L9" s="42"/>
      <c r="O9" s="41"/>
      <c r="Q9" s="40"/>
    </row>
    <row r="10" spans="1:17" ht="61.9" customHeight="1" x14ac:dyDescent="0.4">
      <c r="A10" s="165" t="s">
        <v>29</v>
      </c>
      <c r="B10" s="165"/>
      <c r="C10" s="165"/>
      <c r="D10" s="165"/>
      <c r="E10" s="165"/>
      <c r="F10" s="165"/>
      <c r="G10" s="165"/>
      <c r="H10" s="166"/>
      <c r="I10" s="167" t="s">
        <v>0</v>
      </c>
      <c r="J10" s="169" t="s">
        <v>5</v>
      </c>
      <c r="K10" s="171" t="s">
        <v>15</v>
      </c>
      <c r="L10" s="173" t="s">
        <v>1</v>
      </c>
      <c r="M10" s="173"/>
      <c r="N10" s="173"/>
    </row>
    <row r="11" spans="1:17" ht="42" customHeight="1" x14ac:dyDescent="0.4">
      <c r="A11" s="12"/>
      <c r="B11" s="89" t="s">
        <v>48</v>
      </c>
      <c r="C11" s="89" t="s">
        <v>49</v>
      </c>
      <c r="D11" s="89" t="s">
        <v>50</v>
      </c>
      <c r="E11" s="89" t="s">
        <v>51</v>
      </c>
      <c r="F11" s="89" t="s">
        <v>52</v>
      </c>
      <c r="G11" s="89" t="s">
        <v>53</v>
      </c>
      <c r="H11" s="89" t="s">
        <v>54</v>
      </c>
      <c r="I11" s="168"/>
      <c r="J11" s="170"/>
      <c r="K11" s="172"/>
      <c r="L11" s="173"/>
      <c r="M11" s="173"/>
      <c r="N11" s="173"/>
    </row>
    <row r="12" spans="1:17" ht="42" customHeight="1" x14ac:dyDescent="0.4">
      <c r="A12" s="12"/>
      <c r="B12" s="18">
        <v>45047</v>
      </c>
      <c r="C12" s="18">
        <v>45048</v>
      </c>
      <c r="D12" s="91">
        <v>45049</v>
      </c>
      <c r="E12" s="91">
        <v>45050</v>
      </c>
      <c r="F12" s="91">
        <v>45051</v>
      </c>
      <c r="G12" s="90">
        <v>45052</v>
      </c>
      <c r="H12" s="91">
        <v>45053</v>
      </c>
      <c r="I12" s="158"/>
      <c r="J12" s="159"/>
      <c r="K12" s="160"/>
      <c r="L12" s="156"/>
      <c r="M12" s="156"/>
      <c r="N12" s="156"/>
    </row>
    <row r="13" spans="1:17" ht="42" customHeight="1" x14ac:dyDescent="0.4">
      <c r="A13" s="38" t="s">
        <v>11</v>
      </c>
      <c r="B13" s="79"/>
      <c r="C13" s="79"/>
      <c r="D13" s="79"/>
      <c r="E13" s="79"/>
      <c r="F13" s="79"/>
      <c r="G13" s="79"/>
      <c r="H13" s="79"/>
      <c r="I13" s="25"/>
      <c r="J13" s="20"/>
      <c r="L13" s="156"/>
      <c r="M13" s="156"/>
      <c r="N13" s="156"/>
    </row>
    <row r="14" spans="1:17" ht="42" customHeight="1" x14ac:dyDescent="0.4">
      <c r="A14" s="13" t="s">
        <v>9</v>
      </c>
      <c r="B14" s="79"/>
      <c r="C14" s="79"/>
      <c r="D14" s="79"/>
      <c r="E14" s="79"/>
      <c r="F14" s="79"/>
      <c r="G14" s="79"/>
      <c r="H14" s="79"/>
      <c r="I14" s="22">
        <f>SUM(B14:H14)</f>
        <v>0</v>
      </c>
      <c r="J14" s="23" t="str">
        <f>IF(I14&lt;100,"100回未満","100回以上")</f>
        <v>100回未満</v>
      </c>
      <c r="K14" s="24" t="str">
        <f>IF(COUNTIF(B13:H13,"○")&gt;0,"実施","―")</f>
        <v>―</v>
      </c>
      <c r="L14" s="157"/>
      <c r="M14" s="157"/>
      <c r="N14" s="157"/>
      <c r="O14" s="66"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52"/>
      <c r="B15" s="18">
        <f>H12+1</f>
        <v>45054</v>
      </c>
      <c r="C15" s="18">
        <f>B15+1</f>
        <v>45055</v>
      </c>
      <c r="D15" s="18">
        <f t="shared" ref="D15:G15" si="0">C15+1</f>
        <v>45056</v>
      </c>
      <c r="E15" s="18">
        <f t="shared" si="0"/>
        <v>45057</v>
      </c>
      <c r="F15" s="18">
        <f t="shared" si="0"/>
        <v>45058</v>
      </c>
      <c r="G15" s="90">
        <f t="shared" si="0"/>
        <v>45059</v>
      </c>
      <c r="H15" s="91">
        <f>G15+1</f>
        <v>45060</v>
      </c>
      <c r="I15" s="158"/>
      <c r="J15" s="159"/>
      <c r="K15" s="160"/>
      <c r="L15" s="156"/>
      <c r="M15" s="156"/>
      <c r="N15" s="156"/>
    </row>
    <row r="16" spans="1:17" ht="42" customHeight="1" x14ac:dyDescent="0.4">
      <c r="A16" s="38" t="s">
        <v>12</v>
      </c>
      <c r="B16" s="79"/>
      <c r="C16" s="79"/>
      <c r="D16" s="79"/>
      <c r="E16" s="79"/>
      <c r="F16" s="79"/>
      <c r="G16" s="79"/>
      <c r="H16" s="79"/>
      <c r="I16" s="25"/>
      <c r="J16" s="20"/>
      <c r="L16" s="156"/>
      <c r="M16" s="156"/>
      <c r="N16" s="156"/>
    </row>
    <row r="17" spans="1:15" ht="42" customHeight="1" x14ac:dyDescent="0.4">
      <c r="A17" s="13" t="s">
        <v>9</v>
      </c>
      <c r="B17" s="79"/>
      <c r="C17" s="79"/>
      <c r="D17" s="79"/>
      <c r="E17" s="79"/>
      <c r="F17" s="79"/>
      <c r="G17" s="79"/>
      <c r="H17" s="79"/>
      <c r="I17" s="22">
        <f>SUM(B17:H17)</f>
        <v>0</v>
      </c>
      <c r="J17" s="23" t="str">
        <f>IF(I17&lt;100,"100回未満","100回以上")</f>
        <v>100回未満</v>
      </c>
      <c r="K17" s="24" t="str">
        <f>IF(COUNTIF(B16:H16,"○")&gt;0,"実施","―")</f>
        <v>―</v>
      </c>
      <c r="L17" s="157"/>
      <c r="M17" s="157"/>
      <c r="N17" s="157"/>
      <c r="O17" s="66"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52"/>
      <c r="B18" s="18">
        <f>H15+1</f>
        <v>45061</v>
      </c>
      <c r="C18" s="18">
        <f>B18+1</f>
        <v>45062</v>
      </c>
      <c r="D18" s="18">
        <f t="shared" ref="D18:G18" si="1">C18+1</f>
        <v>45063</v>
      </c>
      <c r="E18" s="18">
        <f t="shared" si="1"/>
        <v>45064</v>
      </c>
      <c r="F18" s="18">
        <f t="shared" si="1"/>
        <v>45065</v>
      </c>
      <c r="G18" s="90">
        <f t="shared" si="1"/>
        <v>45066</v>
      </c>
      <c r="H18" s="91">
        <f>G18+1</f>
        <v>45067</v>
      </c>
      <c r="I18" s="158"/>
      <c r="J18" s="159"/>
      <c r="K18" s="160"/>
      <c r="L18" s="156"/>
      <c r="M18" s="156"/>
      <c r="N18" s="156"/>
    </row>
    <row r="19" spans="1:15" ht="42" customHeight="1" x14ac:dyDescent="0.4">
      <c r="A19" s="38" t="s">
        <v>12</v>
      </c>
      <c r="B19" s="79"/>
      <c r="C19" s="79"/>
      <c r="D19" s="79"/>
      <c r="E19" s="79"/>
      <c r="F19" s="79"/>
      <c r="G19" s="79"/>
      <c r="H19" s="79"/>
      <c r="I19" s="25"/>
      <c r="J19" s="20"/>
      <c r="L19" s="156"/>
      <c r="M19" s="156"/>
      <c r="N19" s="156"/>
    </row>
    <row r="20" spans="1:15" ht="42" customHeight="1" x14ac:dyDescent="0.4">
      <c r="A20" s="13" t="s">
        <v>9</v>
      </c>
      <c r="B20" s="79"/>
      <c r="C20" s="79"/>
      <c r="D20" s="79"/>
      <c r="E20" s="79"/>
      <c r="F20" s="79"/>
      <c r="G20" s="79"/>
      <c r="H20" s="79"/>
      <c r="I20" s="22">
        <f>SUM(B20:H20)</f>
        <v>0</v>
      </c>
      <c r="J20" s="23" t="str">
        <f>IF(I20&lt;100,"100回未満","100回以上")</f>
        <v>100回未満</v>
      </c>
      <c r="K20" s="24" t="str">
        <f>IF(COUNTIF(B19:H19,"○")&gt;0,"実施","―")</f>
        <v>―</v>
      </c>
      <c r="L20" s="157"/>
      <c r="M20" s="157"/>
      <c r="N20" s="157"/>
      <c r="O20" s="66"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52"/>
      <c r="B21" s="18">
        <f>H18+1</f>
        <v>45068</v>
      </c>
      <c r="C21" s="18">
        <f>B21+1</f>
        <v>45069</v>
      </c>
      <c r="D21" s="18">
        <f t="shared" ref="D21:G21" si="2">C21+1</f>
        <v>45070</v>
      </c>
      <c r="E21" s="18">
        <f t="shared" si="2"/>
        <v>45071</v>
      </c>
      <c r="F21" s="18">
        <f t="shared" si="2"/>
        <v>45072</v>
      </c>
      <c r="G21" s="90">
        <f t="shared" si="2"/>
        <v>45073</v>
      </c>
      <c r="H21" s="91">
        <f>G21+1</f>
        <v>45074</v>
      </c>
      <c r="I21" s="158"/>
      <c r="J21" s="159"/>
      <c r="K21" s="160"/>
      <c r="L21" s="156"/>
      <c r="M21" s="156"/>
      <c r="N21" s="156"/>
    </row>
    <row r="22" spans="1:15" ht="42" customHeight="1" x14ac:dyDescent="0.4">
      <c r="A22" s="38" t="s">
        <v>12</v>
      </c>
      <c r="B22" s="79"/>
      <c r="C22" s="79"/>
      <c r="D22" s="79"/>
      <c r="E22" s="79"/>
      <c r="F22" s="79"/>
      <c r="G22" s="79"/>
      <c r="H22" s="79"/>
      <c r="I22" s="25"/>
      <c r="J22" s="20"/>
      <c r="L22" s="156"/>
      <c r="M22" s="156"/>
      <c r="N22" s="156"/>
    </row>
    <row r="23" spans="1:15" ht="42" customHeight="1" x14ac:dyDescent="0.4">
      <c r="A23" s="13" t="s">
        <v>9</v>
      </c>
      <c r="B23" s="79"/>
      <c r="C23" s="79"/>
      <c r="D23" s="79"/>
      <c r="E23" s="79"/>
      <c r="F23" s="79"/>
      <c r="G23" s="79"/>
      <c r="H23" s="79"/>
      <c r="I23" s="22">
        <f>SUM(B23:H23)</f>
        <v>0</v>
      </c>
      <c r="J23" s="23" t="str">
        <f>IF(I23&lt;100,"100回未満","100回以上")</f>
        <v>100回未満</v>
      </c>
      <c r="K23" s="24" t="str">
        <f>IF(COUNTIF(B22:H22,"○")&gt;0,"実施","―")</f>
        <v>―</v>
      </c>
      <c r="L23" s="157"/>
      <c r="M23" s="157"/>
      <c r="N23" s="157"/>
      <c r="O23" s="66"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52"/>
      <c r="B24" s="18">
        <f>H21+1</f>
        <v>45075</v>
      </c>
      <c r="C24" s="18">
        <f>B24+1</f>
        <v>45076</v>
      </c>
      <c r="D24" s="18">
        <f t="shared" ref="D24:G24" si="3">C24+1</f>
        <v>45077</v>
      </c>
      <c r="E24" s="18">
        <f t="shared" si="3"/>
        <v>45078</v>
      </c>
      <c r="F24" s="18">
        <f t="shared" si="3"/>
        <v>45079</v>
      </c>
      <c r="G24" s="90">
        <f t="shared" si="3"/>
        <v>45080</v>
      </c>
      <c r="H24" s="91">
        <f>G24+1</f>
        <v>45081</v>
      </c>
      <c r="I24" s="158"/>
      <c r="J24" s="159"/>
      <c r="K24" s="160"/>
      <c r="L24" s="156"/>
      <c r="M24" s="156"/>
      <c r="N24" s="156"/>
    </row>
    <row r="25" spans="1:15" ht="42" customHeight="1" x14ac:dyDescent="0.4">
      <c r="A25" s="38" t="s">
        <v>12</v>
      </c>
      <c r="B25" s="79"/>
      <c r="C25" s="79"/>
      <c r="D25" s="79"/>
      <c r="E25" s="79"/>
      <c r="F25" s="79"/>
      <c r="G25" s="79"/>
      <c r="H25" s="79"/>
      <c r="I25" s="25"/>
      <c r="J25" s="20"/>
      <c r="L25" s="156"/>
      <c r="M25" s="156"/>
      <c r="N25" s="156"/>
    </row>
    <row r="26" spans="1:15" ht="42" customHeight="1" x14ac:dyDescent="0.4">
      <c r="A26" s="13" t="s">
        <v>9</v>
      </c>
      <c r="B26" s="79"/>
      <c r="C26" s="79"/>
      <c r="D26" s="79"/>
      <c r="E26" s="79"/>
      <c r="F26" s="79"/>
      <c r="G26" s="79"/>
      <c r="H26" s="79"/>
      <c r="I26" s="22">
        <f>SUM(B26:H26)</f>
        <v>0</v>
      </c>
      <c r="J26" s="23" t="str">
        <f>IF(I26&lt;100,"100回未満","100回以上")</f>
        <v>100回未満</v>
      </c>
      <c r="K26" s="24" t="str">
        <f>IF(COUNTIF(B25:H25,"○")&gt;0,"実施","―")</f>
        <v>―</v>
      </c>
      <c r="L26" s="157"/>
      <c r="M26" s="157"/>
      <c r="N26" s="157"/>
      <c r="O26" s="66"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52"/>
      <c r="B27" s="18">
        <f>H24+1</f>
        <v>45082</v>
      </c>
      <c r="C27" s="18">
        <f>B27+1</f>
        <v>45083</v>
      </c>
      <c r="D27" s="18">
        <f t="shared" ref="D27:G27" si="4">C27+1</f>
        <v>45084</v>
      </c>
      <c r="E27" s="18">
        <f t="shared" si="4"/>
        <v>45085</v>
      </c>
      <c r="F27" s="18">
        <f>E27+1</f>
        <v>45086</v>
      </c>
      <c r="G27" s="90">
        <f t="shared" si="4"/>
        <v>45087</v>
      </c>
      <c r="H27" s="91">
        <f>G27+1</f>
        <v>45088</v>
      </c>
      <c r="I27" s="158"/>
      <c r="J27" s="159"/>
      <c r="K27" s="160"/>
      <c r="L27" s="156"/>
      <c r="M27" s="156"/>
      <c r="N27" s="156"/>
    </row>
    <row r="28" spans="1:15" ht="42" customHeight="1" x14ac:dyDescent="0.4">
      <c r="A28" s="38" t="s">
        <v>12</v>
      </c>
      <c r="B28" s="79"/>
      <c r="C28" s="79"/>
      <c r="D28" s="79"/>
      <c r="E28" s="79"/>
      <c r="F28" s="79"/>
      <c r="G28" s="79"/>
      <c r="H28" s="79"/>
      <c r="I28" s="25"/>
      <c r="J28" s="20"/>
      <c r="L28" s="156"/>
      <c r="M28" s="156"/>
      <c r="N28" s="156"/>
    </row>
    <row r="29" spans="1:15" ht="42" customHeight="1" x14ac:dyDescent="0.4">
      <c r="A29" s="13" t="s">
        <v>9</v>
      </c>
      <c r="B29" s="79"/>
      <c r="C29" s="79"/>
      <c r="D29" s="79"/>
      <c r="E29" s="79"/>
      <c r="F29" s="79"/>
      <c r="G29" s="79"/>
      <c r="H29" s="79"/>
      <c r="I29" s="22">
        <f>SUM(B29:H29)</f>
        <v>0</v>
      </c>
      <c r="J29" s="23" t="str">
        <f>IF(I29&lt;100,"100回未満","100回以上")</f>
        <v>100回未満</v>
      </c>
      <c r="K29" s="24" t="str">
        <f>IF(COUNTIF(B28:H28,"○")&gt;0,"実施","―")</f>
        <v>―</v>
      </c>
      <c r="L29" s="157"/>
      <c r="M29" s="157"/>
      <c r="N29" s="157"/>
      <c r="O29" s="66"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52"/>
      <c r="B30" s="18">
        <f>H27+1</f>
        <v>45089</v>
      </c>
      <c r="C30" s="18">
        <f>B30+1</f>
        <v>45090</v>
      </c>
      <c r="D30" s="18">
        <f t="shared" ref="D30:G30" si="5">C30+1</f>
        <v>45091</v>
      </c>
      <c r="E30" s="18">
        <f t="shared" si="5"/>
        <v>45092</v>
      </c>
      <c r="F30" s="18">
        <f t="shared" si="5"/>
        <v>45093</v>
      </c>
      <c r="G30" s="90">
        <f t="shared" si="5"/>
        <v>45094</v>
      </c>
      <c r="H30" s="91">
        <f>G30+1</f>
        <v>45095</v>
      </c>
      <c r="I30" s="158"/>
      <c r="J30" s="159"/>
      <c r="K30" s="160"/>
      <c r="L30" s="156"/>
      <c r="M30" s="156"/>
      <c r="N30" s="156"/>
    </row>
    <row r="31" spans="1:15" ht="42" customHeight="1" x14ac:dyDescent="0.4">
      <c r="A31" s="38" t="s">
        <v>12</v>
      </c>
      <c r="B31" s="79"/>
      <c r="C31" s="79"/>
      <c r="D31" s="79"/>
      <c r="E31" s="79"/>
      <c r="F31" s="79"/>
      <c r="G31" s="79"/>
      <c r="H31" s="79"/>
      <c r="I31" s="25"/>
      <c r="J31" s="20"/>
      <c r="L31" s="156"/>
      <c r="M31" s="156"/>
      <c r="N31" s="156"/>
    </row>
    <row r="32" spans="1:15" ht="42" customHeight="1" x14ac:dyDescent="0.4">
      <c r="A32" s="13" t="s">
        <v>9</v>
      </c>
      <c r="B32" s="79"/>
      <c r="C32" s="79"/>
      <c r="D32" s="79"/>
      <c r="E32" s="79"/>
      <c r="F32" s="79"/>
      <c r="G32" s="79"/>
      <c r="H32" s="79"/>
      <c r="I32" s="22">
        <f>SUM(B32:H32)</f>
        <v>0</v>
      </c>
      <c r="J32" s="23" t="str">
        <f>IF(I32&lt;100,"100回未満","100回以上")</f>
        <v>100回未満</v>
      </c>
      <c r="K32" s="24" t="str">
        <f>IF(COUNTIF(B31:H31,"○")&gt;0,"実施","―")</f>
        <v>―</v>
      </c>
      <c r="L32" s="157"/>
      <c r="M32" s="157"/>
      <c r="N32" s="157"/>
      <c r="O32" s="66"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52"/>
      <c r="B33" s="18">
        <f>H30+1</f>
        <v>45096</v>
      </c>
      <c r="C33" s="18">
        <f>B33+1</f>
        <v>45097</v>
      </c>
      <c r="D33" s="18">
        <f t="shared" ref="D33:H33" si="6">C33+1</f>
        <v>45098</v>
      </c>
      <c r="E33" s="18">
        <f t="shared" si="6"/>
        <v>45099</v>
      </c>
      <c r="F33" s="18">
        <f t="shared" si="6"/>
        <v>45100</v>
      </c>
      <c r="G33" s="90">
        <f t="shared" si="6"/>
        <v>45101</v>
      </c>
      <c r="H33" s="91">
        <f t="shared" si="6"/>
        <v>45102</v>
      </c>
      <c r="I33" s="158"/>
      <c r="J33" s="159"/>
      <c r="K33" s="160"/>
      <c r="L33" s="156"/>
      <c r="M33" s="156"/>
      <c r="N33" s="156"/>
    </row>
    <row r="34" spans="1:16" ht="42" customHeight="1" x14ac:dyDescent="0.4">
      <c r="A34" s="38" t="s">
        <v>12</v>
      </c>
      <c r="B34" s="79"/>
      <c r="C34" s="79"/>
      <c r="D34" s="79"/>
      <c r="E34" s="79"/>
      <c r="F34" s="79"/>
      <c r="G34" s="79"/>
      <c r="H34" s="79"/>
      <c r="I34" s="25"/>
      <c r="J34" s="20"/>
      <c r="L34" s="156"/>
      <c r="M34" s="156"/>
      <c r="N34" s="156"/>
    </row>
    <row r="35" spans="1:16" ht="42" customHeight="1" x14ac:dyDescent="0.4">
      <c r="A35" s="13" t="s">
        <v>9</v>
      </c>
      <c r="B35" s="79"/>
      <c r="C35" s="79"/>
      <c r="D35" s="79"/>
      <c r="E35" s="79"/>
      <c r="F35" s="79"/>
      <c r="G35" s="79"/>
      <c r="H35" s="79"/>
      <c r="I35" s="22">
        <f>SUM(B35:H35)</f>
        <v>0</v>
      </c>
      <c r="J35" s="23" t="str">
        <f>IF(I35&lt;100,"100回未満","100回以上")</f>
        <v>100回未満</v>
      </c>
      <c r="K35" s="24" t="str">
        <f>IF(COUNTIF(B34:H34,"○")&gt;0,"実施","―")</f>
        <v>―</v>
      </c>
      <c r="L35" s="157"/>
      <c r="M35" s="157"/>
      <c r="N35" s="157"/>
      <c r="O35" s="66"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42" customHeight="1" x14ac:dyDescent="0.4">
      <c r="A36" s="52"/>
      <c r="B36" s="18">
        <f>H33+1</f>
        <v>45103</v>
      </c>
      <c r="C36" s="18">
        <f>B36+1</f>
        <v>45104</v>
      </c>
      <c r="D36" s="18">
        <f t="shared" ref="D36:E36" si="7">C36+1</f>
        <v>45105</v>
      </c>
      <c r="E36" s="18">
        <f t="shared" si="7"/>
        <v>45106</v>
      </c>
      <c r="F36" s="18">
        <f t="shared" ref="F36" si="8">E36+1</f>
        <v>45107</v>
      </c>
      <c r="G36" s="90">
        <f t="shared" ref="G36" si="9">F36+1</f>
        <v>45108</v>
      </c>
      <c r="H36" s="91">
        <f t="shared" ref="H36" si="10">G36+1</f>
        <v>45109</v>
      </c>
      <c r="I36" s="158"/>
      <c r="J36" s="159"/>
      <c r="K36" s="160"/>
      <c r="L36" s="156"/>
      <c r="M36" s="156"/>
      <c r="N36" s="156"/>
    </row>
    <row r="37" spans="1:16" ht="42" customHeight="1" x14ac:dyDescent="0.4">
      <c r="A37" s="38" t="s">
        <v>12</v>
      </c>
      <c r="B37" s="79" t="s">
        <v>30</v>
      </c>
      <c r="C37" s="79"/>
      <c r="D37" s="79"/>
      <c r="E37" s="79"/>
      <c r="F37" s="79"/>
      <c r="G37" s="79"/>
      <c r="H37" s="79"/>
      <c r="I37" s="25"/>
      <c r="J37" s="20"/>
      <c r="L37" s="156"/>
      <c r="M37" s="156"/>
      <c r="N37" s="156"/>
    </row>
    <row r="38" spans="1:16" ht="42" customHeight="1" x14ac:dyDescent="0.4">
      <c r="A38" s="13" t="s">
        <v>9</v>
      </c>
      <c r="B38" s="79"/>
      <c r="C38" s="79"/>
      <c r="D38" s="79"/>
      <c r="E38" s="79"/>
      <c r="F38" s="79"/>
      <c r="G38" s="79"/>
      <c r="H38" s="79"/>
      <c r="I38" s="22">
        <f>SUM(B38:H38)</f>
        <v>0</v>
      </c>
      <c r="J38" s="23" t="str">
        <f>IF(I38&lt;100,"100回未満","100回以上")</f>
        <v>100回未満</v>
      </c>
      <c r="K38" s="71" t="str">
        <f>IF(COUNTIF(B37:H37,"○")&gt;0,"実施","―")</f>
        <v>―</v>
      </c>
      <c r="L38" s="157"/>
      <c r="M38" s="157"/>
      <c r="N38" s="157"/>
      <c r="O38" s="66" t="str">
        <f>IF(I38&lt;100,IF(OR(J38="100回以上",J38="150回以上"),"エラー。接種回数と回数区分が一致しません",""),IF(I38&lt;150,IF(OR(J38="100回未満",J38="150回以上"),"エラー。接種回数と回数区分が一致しません",""),IF(J38="100回未満","エラー。接種回数と回数区分が一致しません","")))</f>
        <v/>
      </c>
    </row>
    <row r="39" spans="1:16" ht="30.75" customHeight="1" x14ac:dyDescent="0.4">
      <c r="I39" s="73"/>
      <c r="J39" s="73"/>
    </row>
    <row r="40" spans="1:16" ht="45.75" customHeight="1" x14ac:dyDescent="0.4">
      <c r="A40" s="74" t="s">
        <v>57</v>
      </c>
      <c r="B40" s="75"/>
      <c r="I40" s="5"/>
      <c r="J40" s="5"/>
    </row>
    <row r="41" spans="1:16" ht="60.75" customHeight="1" x14ac:dyDescent="0.4">
      <c r="A41" s="80"/>
      <c r="B41" s="81" t="s">
        <v>46</v>
      </c>
      <c r="C41" s="82"/>
      <c r="D41" s="82"/>
      <c r="E41" s="82"/>
      <c r="F41" s="150">
        <f>F85</f>
        <v>0</v>
      </c>
      <c r="G41" s="151"/>
      <c r="H41" s="151"/>
      <c r="I41" s="151"/>
      <c r="J41" s="151"/>
      <c r="K41" s="151"/>
      <c r="L41" s="151"/>
      <c r="M41" s="151"/>
    </row>
    <row r="42" spans="1:16" s="44" customFormat="1" ht="59.25" customHeight="1" x14ac:dyDescent="0.8">
      <c r="A42" s="54"/>
      <c r="D42" s="55"/>
      <c r="E42" s="83" t="s">
        <v>61</v>
      </c>
      <c r="G42" s="55"/>
      <c r="H42" s="55"/>
      <c r="I42" s="49"/>
      <c r="J42" s="72"/>
      <c r="K42" s="55"/>
      <c r="L42" s="55"/>
      <c r="M42" s="55"/>
      <c r="N42" s="55"/>
      <c r="O42" s="67"/>
    </row>
    <row r="43" spans="1:16" s="44" customFormat="1" ht="78.599999999999994" customHeight="1" x14ac:dyDescent="0.8">
      <c r="A43" s="54"/>
      <c r="C43" s="57"/>
      <c r="D43" s="57"/>
      <c r="E43" s="152" t="s">
        <v>24</v>
      </c>
      <c r="F43" s="152"/>
      <c r="G43" s="152"/>
      <c r="H43" s="153"/>
      <c r="I43" s="153"/>
      <c r="J43" s="153"/>
      <c r="K43" s="153"/>
      <c r="L43" s="153"/>
      <c r="M43" s="153"/>
      <c r="N43" s="153"/>
      <c r="O43" s="56"/>
    </row>
    <row r="44" spans="1:16" s="44" customFormat="1" ht="78.599999999999994" customHeight="1" x14ac:dyDescent="0.8">
      <c r="A44" s="54"/>
      <c r="C44" s="57"/>
      <c r="D44" s="57"/>
      <c r="E44" s="152" t="s">
        <v>25</v>
      </c>
      <c r="F44" s="152"/>
      <c r="G44" s="152"/>
      <c r="H44" s="153"/>
      <c r="I44" s="153"/>
      <c r="J44" s="153"/>
      <c r="K44" s="153"/>
      <c r="L44" s="153"/>
      <c r="M44" s="153"/>
      <c r="N44" s="153"/>
      <c r="O44" s="56"/>
    </row>
    <row r="45" spans="1:16" s="44" customFormat="1" ht="78.599999999999994" customHeight="1" x14ac:dyDescent="0.8">
      <c r="A45" s="54"/>
      <c r="C45" s="59"/>
      <c r="D45" s="59"/>
      <c r="E45" s="154" t="s">
        <v>26</v>
      </c>
      <c r="F45" s="154"/>
      <c r="G45" s="154"/>
      <c r="H45" s="155"/>
      <c r="I45" s="155"/>
      <c r="J45" s="155"/>
      <c r="K45" s="155"/>
      <c r="L45" s="155"/>
      <c r="M45" s="155"/>
      <c r="N45" s="155"/>
      <c r="O45" s="56"/>
    </row>
    <row r="46" spans="1:16" s="44" customFormat="1" ht="78.599999999999994" customHeight="1" x14ac:dyDescent="0.7">
      <c r="A46" s="54"/>
      <c r="C46" s="60"/>
      <c r="D46" s="60"/>
      <c r="E46" s="144" t="s">
        <v>27</v>
      </c>
      <c r="F46" s="144"/>
      <c r="G46" s="144"/>
      <c r="H46" s="145"/>
      <c r="I46" s="145"/>
      <c r="J46" s="145"/>
      <c r="K46" s="145"/>
      <c r="L46" s="145"/>
      <c r="M46" s="145"/>
      <c r="N46" s="145"/>
      <c r="O46" s="68"/>
    </row>
    <row r="47" spans="1:16" s="44" customFormat="1" ht="59.45" customHeight="1" x14ac:dyDescent="0.4">
      <c r="A47" s="146" t="s">
        <v>45</v>
      </c>
      <c r="B47" s="146"/>
      <c r="C47" s="61"/>
      <c r="D47" s="61"/>
      <c r="E47" s="61"/>
      <c r="F47" s="61"/>
      <c r="G47" s="61"/>
      <c r="H47" s="42"/>
      <c r="I47" s="42"/>
      <c r="J47" s="42"/>
      <c r="K47" s="61"/>
      <c r="L47" s="61"/>
      <c r="M47" s="147"/>
      <c r="N47" s="147"/>
      <c r="O47" s="147"/>
      <c r="P47" s="40" t="s">
        <v>69</v>
      </c>
    </row>
    <row r="48" spans="1:16" s="44" customFormat="1" ht="51.6" customHeight="1" x14ac:dyDescent="0.4">
      <c r="A48" s="61"/>
      <c r="B48" s="61"/>
      <c r="C48" s="61"/>
      <c r="D48" s="61"/>
      <c r="E48" s="61"/>
      <c r="F48" s="61"/>
      <c r="G48" s="61"/>
      <c r="H48" s="42"/>
      <c r="I48" s="42"/>
      <c r="J48" s="148" t="s">
        <v>43</v>
      </c>
      <c r="K48" s="148"/>
      <c r="L48" s="148"/>
      <c r="M48" s="148"/>
      <c r="N48" s="148"/>
      <c r="O48" s="148"/>
      <c r="P48" s="40" t="s">
        <v>23</v>
      </c>
    </row>
    <row r="49" spans="1:15" s="39" customFormat="1" ht="50.45" customHeight="1" x14ac:dyDescent="0.4">
      <c r="A49" s="70" t="s">
        <v>58</v>
      </c>
      <c r="B49" s="61"/>
      <c r="C49" s="61"/>
      <c r="D49" s="61"/>
      <c r="E49" s="61"/>
      <c r="F49" s="61"/>
      <c r="G49" s="61"/>
      <c r="H49" s="42"/>
      <c r="I49" s="61"/>
      <c r="J49" s="61"/>
      <c r="K49" s="61"/>
      <c r="L49" s="61"/>
      <c r="M49" s="61"/>
      <c r="N49" s="61"/>
      <c r="O49" s="69"/>
    </row>
    <row r="50" spans="1:15" s="39" customFormat="1" ht="53.45" customHeight="1" x14ac:dyDescent="0.7">
      <c r="A50" s="61"/>
      <c r="B50" s="61"/>
      <c r="C50" s="61"/>
      <c r="D50" s="61"/>
      <c r="E50" s="61"/>
      <c r="F50" s="58" t="s">
        <v>24</v>
      </c>
      <c r="G50" s="58"/>
      <c r="H50" s="62"/>
      <c r="I50" s="149">
        <f>H43</f>
        <v>0</v>
      </c>
      <c r="J50" s="149"/>
      <c r="K50" s="149"/>
      <c r="L50" s="149"/>
      <c r="M50" s="149"/>
      <c r="N50" s="149"/>
      <c r="O50" s="69"/>
    </row>
    <row r="51" spans="1:15" s="44" customFormat="1" ht="53.45" customHeight="1" x14ac:dyDescent="0.7">
      <c r="A51" s="61"/>
      <c r="B51" s="61"/>
      <c r="C51" s="61"/>
      <c r="D51" s="61"/>
      <c r="E51" s="61"/>
      <c r="F51" s="138" t="s">
        <v>25</v>
      </c>
      <c r="G51" s="138"/>
      <c r="H51" s="138"/>
      <c r="I51" s="139">
        <f>H44</f>
        <v>0</v>
      </c>
      <c r="J51" s="139"/>
      <c r="K51" s="139"/>
      <c r="L51" s="139"/>
      <c r="M51" s="139"/>
      <c r="N51" s="139"/>
      <c r="O51" s="68"/>
    </row>
    <row r="52" spans="1:15" s="39" customFormat="1" ht="53.45" customHeight="1" x14ac:dyDescent="0.7">
      <c r="A52" s="61"/>
      <c r="B52" s="61"/>
      <c r="C52" s="61"/>
      <c r="D52" s="61"/>
      <c r="E52" s="61"/>
      <c r="F52" s="140" t="s">
        <v>26</v>
      </c>
      <c r="G52" s="140"/>
      <c r="H52" s="140"/>
      <c r="I52" s="141">
        <f>H45</f>
        <v>0</v>
      </c>
      <c r="J52" s="139"/>
      <c r="K52" s="139"/>
      <c r="L52" s="139"/>
      <c r="M52" s="139"/>
      <c r="N52" s="139"/>
      <c r="O52" s="69"/>
    </row>
    <row r="53" spans="1:15" s="39" customFormat="1" ht="86.45" customHeight="1" x14ac:dyDescent="0.7">
      <c r="A53" s="61"/>
      <c r="B53" s="61"/>
      <c r="C53" s="61"/>
      <c r="D53" s="61"/>
      <c r="E53" s="61"/>
      <c r="F53" s="142" t="s">
        <v>27</v>
      </c>
      <c r="G53" s="142"/>
      <c r="H53" s="142"/>
      <c r="I53" s="143">
        <f>H46</f>
        <v>0</v>
      </c>
      <c r="J53" s="143"/>
      <c r="K53" s="143"/>
      <c r="L53" s="143"/>
      <c r="M53" s="143"/>
      <c r="N53" s="87" t="s">
        <v>8</v>
      </c>
      <c r="O53" s="69"/>
    </row>
    <row r="54" spans="1:15" ht="33.75" customHeight="1" x14ac:dyDescent="0.4">
      <c r="A54" s="27"/>
      <c r="B54" s="27"/>
      <c r="C54" s="27"/>
      <c r="D54" s="27"/>
      <c r="E54" s="27"/>
      <c r="F54" s="27"/>
      <c r="G54" s="27"/>
      <c r="H54" s="27"/>
      <c r="I54" s="27"/>
      <c r="J54" s="27"/>
      <c r="K54" s="27"/>
      <c r="L54" s="27"/>
      <c r="M54" s="27"/>
      <c r="N54" s="27"/>
    </row>
    <row r="55" spans="1:15" ht="46.15" customHeight="1" x14ac:dyDescent="0.4">
      <c r="A55" s="7"/>
      <c r="B55" s="7"/>
      <c r="C55" s="7"/>
      <c r="D55" s="7"/>
      <c r="E55" s="7"/>
      <c r="F55" s="7"/>
      <c r="G55" s="7"/>
      <c r="H55" s="7"/>
      <c r="I55" s="7"/>
      <c r="J55" s="7"/>
      <c r="K55" s="7"/>
      <c r="L55" s="7"/>
      <c r="M55" s="7"/>
      <c r="N55" s="103"/>
    </row>
    <row r="56" spans="1:15" ht="56.25" customHeight="1" x14ac:dyDescent="0.4">
      <c r="A56" s="128" t="s">
        <v>47</v>
      </c>
      <c r="B56" s="128"/>
      <c r="C56" s="128"/>
      <c r="D56" s="128"/>
      <c r="E56" s="128"/>
      <c r="F56" s="128"/>
      <c r="G56" s="128"/>
      <c r="H56" s="128"/>
      <c r="I56" s="128"/>
      <c r="J56" s="128"/>
      <c r="K56" s="128"/>
      <c r="L56" s="128"/>
      <c r="M56" s="128"/>
      <c r="N56" s="128"/>
      <c r="O56" s="6"/>
    </row>
    <row r="57" spans="1:15" ht="14.25" customHeight="1" x14ac:dyDescent="0.4">
      <c r="A57" s="7"/>
      <c r="B57" s="7"/>
      <c r="C57" s="7"/>
      <c r="D57" s="7"/>
      <c r="E57" s="7"/>
      <c r="F57" s="7"/>
      <c r="G57" s="7"/>
      <c r="H57" s="7"/>
      <c r="I57" s="7"/>
      <c r="J57" s="7"/>
      <c r="K57" s="7"/>
      <c r="L57" s="7"/>
      <c r="M57" s="7"/>
      <c r="N57" s="7"/>
    </row>
    <row r="58" spans="1:15" ht="14.25" customHeight="1" x14ac:dyDescent="0.4">
      <c r="A58" s="7"/>
      <c r="B58" s="7"/>
      <c r="C58" s="7"/>
      <c r="D58" s="7"/>
      <c r="E58" s="7"/>
      <c r="F58" s="7"/>
      <c r="G58" s="7"/>
      <c r="H58" s="7"/>
      <c r="I58" s="7"/>
      <c r="J58" s="7"/>
      <c r="K58" s="7"/>
      <c r="L58" s="7"/>
      <c r="M58" s="7"/>
      <c r="N58" s="7"/>
    </row>
    <row r="59" spans="1:15" ht="14.25" customHeight="1" x14ac:dyDescent="0.4">
      <c r="A59" s="7"/>
      <c r="B59" s="7"/>
      <c r="C59" s="7"/>
      <c r="D59" s="7"/>
      <c r="E59" s="7"/>
      <c r="F59" s="7"/>
      <c r="G59" s="7"/>
      <c r="H59" s="7"/>
      <c r="I59" s="7"/>
      <c r="J59" s="7"/>
      <c r="K59" s="7"/>
      <c r="L59" s="7"/>
      <c r="M59" s="7"/>
      <c r="N59" s="7"/>
    </row>
    <row r="60" spans="1:15" ht="14.25" customHeight="1" x14ac:dyDescent="0.4">
      <c r="A60" s="7"/>
      <c r="B60" s="7"/>
      <c r="C60" s="7"/>
      <c r="D60" s="7"/>
      <c r="E60" s="7"/>
      <c r="F60" s="7"/>
      <c r="G60" s="7"/>
      <c r="H60" s="7"/>
      <c r="I60" s="7"/>
      <c r="J60" s="7"/>
      <c r="K60" s="7"/>
      <c r="L60" s="7"/>
      <c r="M60" s="7"/>
      <c r="N60" s="7"/>
    </row>
    <row r="61" spans="1:15" ht="14.25" customHeight="1" x14ac:dyDescent="0.4">
      <c r="A61" s="7"/>
      <c r="B61" s="7"/>
      <c r="C61" s="7"/>
      <c r="D61" s="7"/>
      <c r="E61" s="7"/>
      <c r="F61" s="7"/>
      <c r="G61" s="7"/>
      <c r="H61" s="7"/>
      <c r="I61" s="7"/>
      <c r="J61" s="7"/>
      <c r="K61" s="7"/>
      <c r="L61" s="7"/>
      <c r="M61" s="7"/>
      <c r="N61" s="7"/>
    </row>
    <row r="62" spans="1:15" ht="75" customHeight="1" x14ac:dyDescent="0.4">
      <c r="A62" s="129" t="s">
        <v>28</v>
      </c>
      <c r="B62" s="129"/>
      <c r="C62" s="129"/>
      <c r="D62" s="129"/>
      <c r="E62" s="129"/>
      <c r="F62" s="129"/>
      <c r="G62" s="129"/>
      <c r="H62" s="129"/>
      <c r="I62" s="129"/>
      <c r="J62" s="129"/>
      <c r="K62" s="129"/>
      <c r="L62" s="129"/>
      <c r="M62" s="129"/>
      <c r="N62" s="129"/>
      <c r="O62" s="129"/>
    </row>
    <row r="63" spans="1:15" ht="48" customHeight="1" x14ac:dyDescent="0.4">
      <c r="A63" s="88"/>
      <c r="B63" s="88"/>
      <c r="C63" s="88"/>
      <c r="D63" s="88"/>
      <c r="E63" s="88"/>
      <c r="F63" s="88"/>
      <c r="G63" s="88"/>
      <c r="H63" s="88"/>
      <c r="I63" s="88"/>
      <c r="J63" s="88"/>
      <c r="K63" s="88"/>
      <c r="L63" s="88"/>
      <c r="M63" s="88"/>
      <c r="N63" s="88"/>
      <c r="O63" s="88"/>
    </row>
    <row r="64" spans="1:15" s="44" customFormat="1" ht="27.6" customHeight="1" x14ac:dyDescent="0.4">
      <c r="A64" s="51" t="s">
        <v>56</v>
      </c>
      <c r="B64" s="39"/>
      <c r="C64" s="2"/>
      <c r="D64" s="2"/>
      <c r="E64" s="2"/>
      <c r="F64" s="64"/>
      <c r="G64" s="64"/>
      <c r="H64" s="65"/>
      <c r="I64" s="65"/>
      <c r="O64" s="68"/>
    </row>
    <row r="65" spans="1:16" ht="48" customHeight="1" x14ac:dyDescent="0.4">
      <c r="C65" s="2"/>
      <c r="D65" s="1"/>
      <c r="E65" s="1"/>
      <c r="F65" s="3"/>
      <c r="G65" s="3"/>
      <c r="H65" s="4"/>
      <c r="I65" s="4"/>
    </row>
    <row r="66" spans="1:16" ht="45.75" x14ac:dyDescent="0.9">
      <c r="C66" s="8" t="s">
        <v>3</v>
      </c>
      <c r="D66" s="9"/>
      <c r="E66" s="9"/>
      <c r="F66" s="130">
        <f>F85</f>
        <v>0</v>
      </c>
      <c r="G66" s="130"/>
      <c r="H66" s="130"/>
      <c r="I66" s="130"/>
      <c r="J66" s="130"/>
      <c r="K66" s="9"/>
      <c r="L66" s="5"/>
      <c r="M66" s="5"/>
    </row>
    <row r="68" spans="1:16" ht="36.75" customHeight="1" x14ac:dyDescent="0.4"/>
    <row r="69" spans="1:16" ht="35.25" x14ac:dyDescent="0.4">
      <c r="A69" s="15" t="s">
        <v>4</v>
      </c>
      <c r="B69" s="15"/>
      <c r="C69" s="15"/>
      <c r="D69" s="15"/>
      <c r="E69" s="15"/>
      <c r="F69" s="15"/>
      <c r="G69" s="15"/>
      <c r="H69" s="15"/>
      <c r="I69" s="15"/>
      <c r="J69" s="15"/>
      <c r="K69" s="15"/>
      <c r="L69" s="15"/>
      <c r="M69" s="15"/>
      <c r="N69" s="15"/>
    </row>
    <row r="70" spans="1:16" ht="15" customHeight="1" x14ac:dyDescent="0.4">
      <c r="A70" s="15"/>
      <c r="B70" s="15"/>
      <c r="C70" s="15"/>
      <c r="D70" s="15"/>
      <c r="E70" s="15"/>
      <c r="F70" s="15"/>
      <c r="G70" s="15"/>
      <c r="H70" s="15"/>
      <c r="I70" s="15"/>
      <c r="J70" s="15"/>
      <c r="K70" s="15"/>
      <c r="L70" s="15"/>
      <c r="M70" s="15"/>
      <c r="N70" s="27"/>
    </row>
    <row r="71" spans="1:16" ht="38.25" x14ac:dyDescent="0.4">
      <c r="A71" s="27" t="s">
        <v>14</v>
      </c>
      <c r="B71" s="27"/>
      <c r="C71" s="27"/>
      <c r="D71" s="27"/>
      <c r="E71" s="27"/>
      <c r="F71" s="94"/>
      <c r="G71" s="95">
        <f>COUNTIFS(J13:J38,"100回以上",K13:K38,"実施")</f>
        <v>0</v>
      </c>
      <c r="H71" s="94" t="s">
        <v>62</v>
      </c>
      <c r="I71" s="39"/>
      <c r="J71" s="61"/>
      <c r="K71" s="61"/>
      <c r="L71" s="61"/>
      <c r="M71" s="61"/>
      <c r="N71" s="61"/>
    </row>
    <row r="72" spans="1:16" ht="35.25" x14ac:dyDescent="0.4">
      <c r="A72" s="26" t="s">
        <v>13</v>
      </c>
      <c r="B72" s="27"/>
      <c r="C72" s="27"/>
      <c r="D72" s="27"/>
      <c r="E72" s="27"/>
      <c r="F72" s="94"/>
      <c r="G72" s="95"/>
      <c r="H72" s="61"/>
      <c r="I72" s="39"/>
      <c r="J72" s="61"/>
      <c r="K72" s="61"/>
      <c r="L72" s="61"/>
      <c r="M72" s="61"/>
      <c r="N72" s="61"/>
    </row>
    <row r="73" spans="1:16" ht="30" customHeight="1" x14ac:dyDescent="0.4">
      <c r="A73" s="15"/>
      <c r="B73" s="15"/>
      <c r="C73" s="15"/>
      <c r="D73" s="15"/>
      <c r="E73" s="15"/>
      <c r="F73" s="94"/>
      <c r="G73" s="94"/>
      <c r="H73" s="94"/>
      <c r="I73" s="94"/>
      <c r="J73" s="94"/>
      <c r="K73" s="94"/>
      <c r="L73" s="94"/>
      <c r="M73" s="94"/>
      <c r="N73" s="94"/>
      <c r="P73" s="10"/>
    </row>
    <row r="74" spans="1:16" ht="30.75" customHeight="1" x14ac:dyDescent="0.4">
      <c r="A74" s="14"/>
      <c r="B74" s="14"/>
      <c r="C74" s="131" t="s">
        <v>2</v>
      </c>
      <c r="D74" s="131"/>
      <c r="E74" s="131"/>
      <c r="F74" s="132" t="s">
        <v>63</v>
      </c>
      <c r="G74" s="133"/>
      <c r="H74" s="133"/>
      <c r="I74" s="133"/>
      <c r="J74" s="39"/>
      <c r="K74" s="39"/>
      <c r="L74" s="39"/>
      <c r="M74" s="39"/>
      <c r="N74" s="39"/>
      <c r="P74" s="11"/>
    </row>
    <row r="75" spans="1:16" ht="38.25" customHeight="1" x14ac:dyDescent="0.4">
      <c r="A75" s="14"/>
      <c r="B75" s="14"/>
      <c r="C75" s="134" t="s">
        <v>7</v>
      </c>
      <c r="D75" s="135"/>
      <c r="E75" s="135"/>
      <c r="F75" s="136" t="s">
        <v>10</v>
      </c>
      <c r="G75" s="137"/>
      <c r="H75" s="137"/>
      <c r="I75" s="137"/>
      <c r="J75" s="39"/>
      <c r="K75" s="39"/>
      <c r="L75" s="39"/>
      <c r="M75" s="39"/>
      <c r="N75" s="39"/>
      <c r="P75" s="11"/>
    </row>
    <row r="76" spans="1:16" ht="35.25" x14ac:dyDescent="0.4">
      <c r="A76" s="21">
        <v>45047</v>
      </c>
      <c r="B76" s="16"/>
      <c r="C76" s="16"/>
      <c r="D76" s="126">
        <f>SUM(I14)</f>
        <v>0</v>
      </c>
      <c r="E76" s="126"/>
      <c r="F76" s="127">
        <f>IF(AND($G$71&gt;=4,J14="100回以上",K14="実施"),D76*2000,0)</f>
        <v>0</v>
      </c>
      <c r="G76" s="127"/>
      <c r="H76" s="127"/>
      <c r="I76" s="127"/>
      <c r="P76" s="11">
        <f>IF(M76&gt;0,SUMIFS(B14:H14,B13:H13,"=○",B14:H14,"&gt;=50"),0)</f>
        <v>0</v>
      </c>
    </row>
    <row r="77" spans="1:16" ht="35.25" x14ac:dyDescent="0.4">
      <c r="A77" s="21">
        <f>A76+7</f>
        <v>45054</v>
      </c>
      <c r="B77" s="16"/>
      <c r="C77" s="16"/>
      <c r="D77" s="126">
        <f>SUM(I17)</f>
        <v>0</v>
      </c>
      <c r="E77" s="126"/>
      <c r="F77" s="127">
        <f>IF(AND($G$71&gt;=4,J17="100回以上",K17="実施"),D77*2000,0)</f>
        <v>0</v>
      </c>
      <c r="G77" s="127"/>
      <c r="H77" s="127"/>
      <c r="I77" s="127"/>
      <c r="P77" s="11">
        <f>IF(M77&gt;0,SUMIFS(B17:H17,B16:H16,"=○",B17:H17,"&gt;=50"),0)</f>
        <v>0</v>
      </c>
    </row>
    <row r="78" spans="1:16" ht="35.25" x14ac:dyDescent="0.4">
      <c r="A78" s="21">
        <f>A77+7</f>
        <v>45061</v>
      </c>
      <c r="B78" s="16"/>
      <c r="C78" s="16"/>
      <c r="D78" s="126">
        <f>SUM(I20)</f>
        <v>0</v>
      </c>
      <c r="E78" s="126"/>
      <c r="F78" s="127">
        <f>IF(AND($G$71&gt;=4,J20="100回以上",K20="実施"),D78*2000,0)</f>
        <v>0</v>
      </c>
      <c r="G78" s="127"/>
      <c r="H78" s="127"/>
      <c r="I78" s="127"/>
      <c r="P78" s="11">
        <f>IF(M78&gt;0,SUMIFS(B20:H20,B19:H19,"=○",B20:H20,"&gt;=50"),0)</f>
        <v>0</v>
      </c>
    </row>
    <row r="79" spans="1:16" ht="35.25" x14ac:dyDescent="0.4">
      <c r="A79" s="21">
        <f t="shared" ref="A79:A82" si="11">A78+7</f>
        <v>45068</v>
      </c>
      <c r="B79" s="16"/>
      <c r="C79" s="16"/>
      <c r="D79" s="126">
        <f>SUM(I23)</f>
        <v>0</v>
      </c>
      <c r="E79" s="126"/>
      <c r="F79" s="127">
        <f>IF(AND($G$71&gt;=4,J23="100回以上",K23="実施"),D79*2000,0)</f>
        <v>0</v>
      </c>
      <c r="G79" s="127"/>
      <c r="H79" s="127"/>
      <c r="I79" s="127"/>
      <c r="P79" s="11">
        <f>IF(M79&gt;0,SUMIFS(B23:H23,B22:H22,"=○",B23:H23,"&gt;=50"),0)</f>
        <v>0</v>
      </c>
    </row>
    <row r="80" spans="1:16" ht="35.25" x14ac:dyDescent="0.4">
      <c r="A80" s="21">
        <f t="shared" si="11"/>
        <v>45075</v>
      </c>
      <c r="B80" s="16"/>
      <c r="C80" s="16"/>
      <c r="D80" s="126">
        <f>SUM(I26)</f>
        <v>0</v>
      </c>
      <c r="E80" s="126"/>
      <c r="F80" s="127">
        <f>IF(AND($G$71&gt;=4,J26="100回以上",K26="実施"),D80*2000,0)</f>
        <v>0</v>
      </c>
      <c r="G80" s="127"/>
      <c r="H80" s="127"/>
      <c r="I80" s="127"/>
      <c r="P80" s="11">
        <f>IF(M80&gt;0,SUMIFS(B26:H26,B25:H25,"=○",B26:H26,"&gt;=50"),0)</f>
        <v>0</v>
      </c>
    </row>
    <row r="81" spans="1:16" ht="35.25" x14ac:dyDescent="0.4">
      <c r="A81" s="21">
        <f t="shared" si="11"/>
        <v>45082</v>
      </c>
      <c r="B81" s="16"/>
      <c r="C81" s="16"/>
      <c r="D81" s="126">
        <f>SUM(I29)</f>
        <v>0</v>
      </c>
      <c r="E81" s="126"/>
      <c r="F81" s="127">
        <f>IF(AND($G$71&gt;=4,J29="100回以上",K29="実施"),D81*2000,0)</f>
        <v>0</v>
      </c>
      <c r="G81" s="127"/>
      <c r="H81" s="127"/>
      <c r="I81" s="127"/>
      <c r="P81" s="11">
        <f>IF(M81&gt;0,SUMIFS(B29:H29,B28:H28,"=○",B29:H29,"&gt;=50"),0)</f>
        <v>0</v>
      </c>
    </row>
    <row r="82" spans="1:16" ht="35.25" x14ac:dyDescent="0.4">
      <c r="A82" s="21">
        <f t="shared" si="11"/>
        <v>45089</v>
      </c>
      <c r="B82" s="16"/>
      <c r="C82" s="16"/>
      <c r="D82" s="126">
        <f>SUM(I32)</f>
        <v>0</v>
      </c>
      <c r="E82" s="126"/>
      <c r="F82" s="127">
        <f>IF(AND($G$71&gt;=4,J32="100回以上",K32="実施"),D82*2000,0)</f>
        <v>0</v>
      </c>
      <c r="G82" s="127"/>
      <c r="H82" s="127"/>
      <c r="I82" s="127"/>
      <c r="P82" s="11">
        <f>IF(M82&gt;0,SUMIFS(B32:H32,B31:H31,"=○",B32:H32,"&gt;=50"),0)</f>
        <v>0</v>
      </c>
    </row>
    <row r="83" spans="1:16" ht="35.25" x14ac:dyDescent="0.4">
      <c r="A83" s="21">
        <f>A82+7</f>
        <v>45096</v>
      </c>
      <c r="B83" s="16"/>
      <c r="C83" s="16"/>
      <c r="D83" s="126">
        <f>SUM(I35)</f>
        <v>0</v>
      </c>
      <c r="E83" s="126"/>
      <c r="F83" s="127">
        <f>IF(AND($G$71&gt;=4,J35="100回以上",K35="実施"),D83*2000,0)</f>
        <v>0</v>
      </c>
      <c r="G83" s="127"/>
      <c r="H83" s="127"/>
      <c r="I83" s="127"/>
      <c r="P83" s="11">
        <f>IF(M83&gt;0,SUMIFS(B35:H35,B34:H34,"=○",B35:H35,"&gt;=50"),0)</f>
        <v>0</v>
      </c>
    </row>
    <row r="84" spans="1:16" ht="36" thickBot="1" x14ac:dyDescent="0.45">
      <c r="A84" s="21">
        <f>A83+7</f>
        <v>45103</v>
      </c>
      <c r="B84" s="16"/>
      <c r="C84" s="16"/>
      <c r="D84" s="126">
        <f>SUM(I38)</f>
        <v>0</v>
      </c>
      <c r="E84" s="126"/>
      <c r="F84" s="127">
        <f>IF(AND($G$71&gt;=4,J38="100回以上",K38="実施"),D84*2000,0)</f>
        <v>0</v>
      </c>
      <c r="G84" s="127"/>
      <c r="H84" s="127"/>
      <c r="I84" s="127"/>
      <c r="P84" s="11"/>
    </row>
    <row r="85" spans="1:16" ht="36" thickTop="1" x14ac:dyDescent="0.4">
      <c r="A85" s="17" t="s">
        <v>6</v>
      </c>
      <c r="B85" s="17"/>
      <c r="C85" s="17"/>
      <c r="D85" s="122">
        <f>SUM(D76:E84)</f>
        <v>0</v>
      </c>
      <c r="E85" s="122"/>
      <c r="F85" s="123">
        <f>SUM(F76:I84)</f>
        <v>0</v>
      </c>
      <c r="G85" s="123"/>
      <c r="H85" s="123"/>
      <c r="I85" s="123"/>
      <c r="J85" s="5"/>
      <c r="K85" s="5"/>
      <c r="L85" s="5"/>
    </row>
    <row r="86" spans="1:16" ht="45" customHeight="1" x14ac:dyDescent="0.4">
      <c r="A86" s="84" t="s">
        <v>64</v>
      </c>
      <c r="B86" s="27"/>
      <c r="C86" s="27"/>
      <c r="D86" s="27"/>
      <c r="E86" s="27"/>
      <c r="F86" s="124">
        <f ca="1">SUMIF(F76:I84,"&gt;0",D76:E84)</f>
        <v>0</v>
      </c>
      <c r="G86" s="124"/>
      <c r="H86" s="124"/>
      <c r="I86" s="124"/>
      <c r="J86" s="125">
        <f ca="1">SUMIF(J76:L83,"&gt;0",D76:E83)</f>
        <v>0</v>
      </c>
      <c r="K86" s="125"/>
      <c r="L86" s="125"/>
      <c r="M86" s="36"/>
      <c r="N86" s="37">
        <f>SUM(P76:P83)</f>
        <v>0</v>
      </c>
    </row>
    <row r="87" spans="1:16" ht="33.75" customHeight="1" x14ac:dyDescent="0.4">
      <c r="A87" s="26"/>
      <c r="B87" s="27"/>
      <c r="C87" s="27"/>
      <c r="D87" s="27"/>
      <c r="E87" s="27"/>
      <c r="F87" s="35"/>
      <c r="G87" s="35"/>
      <c r="H87" s="35"/>
      <c r="I87" s="35"/>
      <c r="J87" s="35"/>
      <c r="K87" s="35"/>
      <c r="L87" s="35"/>
      <c r="M87" s="33"/>
      <c r="N87" s="34"/>
    </row>
    <row r="88" spans="1:16" ht="35.25" x14ac:dyDescent="0.4">
      <c r="A88" s="15" t="s">
        <v>16</v>
      </c>
      <c r="B88" s="15"/>
      <c r="C88" s="15"/>
      <c r="D88" s="15"/>
      <c r="E88" s="15"/>
      <c r="F88" s="15"/>
      <c r="G88" s="15"/>
      <c r="H88" s="15"/>
      <c r="I88" s="15"/>
      <c r="J88" s="27"/>
      <c r="K88" s="27"/>
      <c r="L88" s="27"/>
      <c r="M88" s="27"/>
      <c r="N88" s="28"/>
    </row>
    <row r="89" spans="1:16" ht="35.25" x14ac:dyDescent="0.4">
      <c r="A89" s="15"/>
      <c r="B89" s="15"/>
      <c r="C89" s="118" t="s">
        <v>17</v>
      </c>
      <c r="D89" s="119"/>
      <c r="E89" s="120"/>
      <c r="F89" s="120"/>
      <c r="G89" s="120"/>
      <c r="H89" s="120"/>
      <c r="I89" s="120"/>
      <c r="J89" s="120"/>
      <c r="K89" s="120"/>
      <c r="L89" s="120"/>
      <c r="M89" s="120"/>
    </row>
    <row r="90" spans="1:16" ht="35.25" x14ac:dyDescent="0.4">
      <c r="A90" s="15"/>
      <c r="B90" s="15"/>
      <c r="C90" s="118" t="s">
        <v>18</v>
      </c>
      <c r="D90" s="119"/>
      <c r="E90" s="120"/>
      <c r="F90" s="120"/>
      <c r="G90" s="120"/>
      <c r="H90" s="120"/>
      <c r="I90" s="120"/>
      <c r="J90" s="120"/>
      <c r="K90" s="120"/>
      <c r="L90" s="120"/>
      <c r="M90" s="120"/>
    </row>
    <row r="91" spans="1:16" ht="35.25" x14ac:dyDescent="0.4">
      <c r="A91" s="15"/>
      <c r="B91" s="15"/>
      <c r="C91" s="118" t="s">
        <v>19</v>
      </c>
      <c r="D91" s="119"/>
      <c r="E91" s="120"/>
      <c r="F91" s="120"/>
      <c r="G91" s="120"/>
      <c r="H91" s="120"/>
      <c r="I91" s="120"/>
      <c r="J91" s="120"/>
      <c r="K91" s="120"/>
      <c r="L91" s="120"/>
      <c r="M91" s="120"/>
    </row>
    <row r="92" spans="1:16" ht="35.25" x14ac:dyDescent="0.4">
      <c r="A92" s="15"/>
      <c r="B92" s="15"/>
      <c r="C92" s="118" t="s">
        <v>20</v>
      </c>
      <c r="D92" s="119"/>
      <c r="E92" s="120"/>
      <c r="F92" s="120"/>
      <c r="G92" s="120"/>
      <c r="H92" s="120"/>
      <c r="I92" s="120"/>
      <c r="J92" s="120"/>
      <c r="K92" s="120"/>
      <c r="L92" s="120"/>
      <c r="M92" s="120"/>
    </row>
    <row r="93" spans="1:16" ht="35.25" x14ac:dyDescent="0.4">
      <c r="A93" s="15"/>
      <c r="B93" s="15"/>
      <c r="C93" s="118" t="s">
        <v>21</v>
      </c>
      <c r="D93" s="119"/>
      <c r="E93" s="120"/>
      <c r="F93" s="120"/>
      <c r="G93" s="120"/>
      <c r="H93" s="120"/>
      <c r="I93" s="120"/>
      <c r="J93" s="120"/>
      <c r="K93" s="120"/>
      <c r="L93" s="120"/>
      <c r="M93" s="120"/>
    </row>
    <row r="94" spans="1:16" ht="35.25" x14ac:dyDescent="0.4">
      <c r="A94" s="15"/>
      <c r="B94" s="15"/>
      <c r="C94" s="121" t="s">
        <v>22</v>
      </c>
      <c r="D94" s="121"/>
      <c r="E94" s="120"/>
      <c r="F94" s="120"/>
      <c r="G94" s="120"/>
      <c r="H94" s="120"/>
      <c r="I94" s="120"/>
      <c r="J94" s="120"/>
      <c r="K94" s="120"/>
      <c r="L94" s="120"/>
      <c r="M94" s="120"/>
    </row>
    <row r="95" spans="1:16" ht="35.25" x14ac:dyDescent="0.4">
      <c r="A95" s="15"/>
      <c r="B95" s="15"/>
      <c r="C95" s="121" t="s">
        <v>41</v>
      </c>
      <c r="D95" s="121"/>
      <c r="E95" s="120"/>
      <c r="F95" s="120"/>
      <c r="G95" s="120"/>
      <c r="H95" s="120"/>
      <c r="I95" s="120"/>
      <c r="J95" s="120"/>
      <c r="K95" s="120"/>
      <c r="L95" s="120"/>
      <c r="M95" s="120"/>
    </row>
    <row r="96" spans="1:16" ht="35.25" x14ac:dyDescent="0.4">
      <c r="A96" s="15"/>
      <c r="B96" s="15"/>
      <c r="C96" s="29" t="s">
        <v>1</v>
      </c>
      <c r="D96" s="30"/>
      <c r="E96" s="30"/>
      <c r="F96" s="31"/>
      <c r="G96" s="31"/>
      <c r="H96" s="31"/>
      <c r="I96" s="31"/>
      <c r="J96" s="31"/>
      <c r="K96" s="31"/>
      <c r="L96" s="31"/>
      <c r="M96" s="32"/>
    </row>
    <row r="97" spans="1:14" ht="55.5" customHeight="1" x14ac:dyDescent="0.4">
      <c r="A97" s="15"/>
      <c r="B97" s="15"/>
      <c r="C97" s="114"/>
      <c r="D97" s="115"/>
      <c r="E97" s="115"/>
      <c r="F97" s="115"/>
      <c r="G97" s="115"/>
      <c r="H97" s="115"/>
      <c r="I97" s="115"/>
      <c r="J97" s="115"/>
      <c r="K97" s="115"/>
      <c r="L97" s="115"/>
      <c r="M97" s="116"/>
    </row>
    <row r="98" spans="1:14" ht="113.25" customHeight="1" x14ac:dyDescent="0.4">
      <c r="A98" s="15"/>
      <c r="B98" s="15"/>
      <c r="C98" s="53"/>
      <c r="D98" s="53"/>
      <c r="E98" s="53"/>
      <c r="F98" s="53"/>
      <c r="G98" s="53"/>
      <c r="H98" s="53"/>
      <c r="I98" s="53"/>
      <c r="J98" s="53"/>
      <c r="K98" s="53"/>
      <c r="L98" s="53"/>
      <c r="M98" s="53"/>
    </row>
    <row r="99" spans="1:14" ht="32.25" customHeight="1" x14ac:dyDescent="0.4">
      <c r="A99" s="15" t="s">
        <v>39</v>
      </c>
      <c r="B99" s="15"/>
      <c r="C99" s="53"/>
      <c r="D99" s="53"/>
      <c r="E99" s="53"/>
      <c r="F99" s="53"/>
      <c r="G99" s="53"/>
      <c r="H99" s="53"/>
      <c r="I99" s="53"/>
      <c r="J99" s="53"/>
      <c r="K99" s="53"/>
      <c r="L99" s="53"/>
      <c r="M99" s="53"/>
    </row>
    <row r="100" spans="1:14" ht="32.25" customHeight="1" x14ac:dyDescent="0.4">
      <c r="A100" s="117" t="s">
        <v>40</v>
      </c>
      <c r="B100" s="117"/>
      <c r="C100" s="117"/>
      <c r="D100" s="117"/>
      <c r="E100" s="117"/>
      <c r="F100" s="117"/>
      <c r="G100" s="117"/>
      <c r="H100" s="117"/>
      <c r="I100" s="117"/>
      <c r="J100" s="117"/>
      <c r="K100" s="117"/>
      <c r="L100" s="117"/>
      <c r="M100" s="117"/>
      <c r="N100" s="117"/>
    </row>
    <row r="101" spans="1:14" ht="35.25" customHeight="1" x14ac:dyDescent="0.4">
      <c r="A101" s="86" t="s">
        <v>31</v>
      </c>
      <c r="B101" s="109"/>
      <c r="C101" s="110"/>
      <c r="D101" s="110"/>
      <c r="E101" s="110"/>
      <c r="F101" s="110"/>
      <c r="G101" s="110"/>
      <c r="H101" s="111"/>
      <c r="I101" s="112" t="s">
        <v>32</v>
      </c>
      <c r="J101" s="112"/>
      <c r="K101" s="112"/>
      <c r="L101" s="113"/>
      <c r="M101" s="113"/>
      <c r="N101" s="113"/>
    </row>
    <row r="102" spans="1:14" ht="35.25" x14ac:dyDescent="0.4">
      <c r="A102" s="86" t="s">
        <v>33</v>
      </c>
      <c r="B102" s="109"/>
      <c r="C102" s="110"/>
      <c r="D102" s="110"/>
      <c r="E102" s="110"/>
      <c r="F102" s="110"/>
      <c r="G102" s="110"/>
      <c r="H102" s="111"/>
      <c r="I102" s="112" t="s">
        <v>34</v>
      </c>
      <c r="J102" s="112"/>
      <c r="K102" s="112"/>
      <c r="L102" s="113"/>
      <c r="M102" s="113"/>
      <c r="N102" s="113"/>
    </row>
    <row r="103" spans="1:14" ht="35.25" x14ac:dyDescent="0.4">
      <c r="A103" s="86" t="s">
        <v>35</v>
      </c>
      <c r="B103" s="109"/>
      <c r="C103" s="110"/>
      <c r="D103" s="110"/>
      <c r="E103" s="110"/>
      <c r="F103" s="110"/>
      <c r="G103" s="110"/>
      <c r="H103" s="111"/>
      <c r="I103" s="112" t="s">
        <v>36</v>
      </c>
      <c r="J103" s="112"/>
      <c r="K103" s="112"/>
      <c r="L103" s="113"/>
      <c r="M103" s="113"/>
      <c r="N103" s="113"/>
    </row>
    <row r="104" spans="1:14" ht="35.25" x14ac:dyDescent="0.4">
      <c r="A104" s="86" t="s">
        <v>37</v>
      </c>
      <c r="B104" s="109"/>
      <c r="C104" s="110"/>
      <c r="D104" s="110"/>
      <c r="E104" s="110"/>
      <c r="F104" s="110"/>
      <c r="G104" s="110"/>
      <c r="H104" s="110"/>
      <c r="I104" s="110"/>
      <c r="J104" s="110"/>
      <c r="K104" s="110"/>
      <c r="L104" s="110"/>
      <c r="M104" s="110"/>
      <c r="N104" s="111"/>
    </row>
    <row r="105" spans="1:14" ht="35.25" x14ac:dyDescent="0.4">
      <c r="A105" s="86" t="s">
        <v>38</v>
      </c>
      <c r="B105" s="109"/>
      <c r="C105" s="110"/>
      <c r="D105" s="110"/>
      <c r="E105" s="110"/>
      <c r="F105" s="110"/>
      <c r="G105" s="110"/>
      <c r="H105" s="110"/>
      <c r="I105" s="110"/>
      <c r="J105" s="110"/>
      <c r="K105" s="110"/>
      <c r="L105" s="110"/>
      <c r="M105" s="110"/>
      <c r="N105" s="111"/>
    </row>
  </sheetData>
  <mergeCells count="120">
    <mergeCell ref="C1:J1"/>
    <mergeCell ref="M1:O1"/>
    <mergeCell ref="M2:O2"/>
    <mergeCell ref="A5:O5"/>
    <mergeCell ref="A10:H10"/>
    <mergeCell ref="I10:I11"/>
    <mergeCell ref="J10:J11"/>
    <mergeCell ref="K10:K11"/>
    <mergeCell ref="L10:N11"/>
    <mergeCell ref="L16:N16"/>
    <mergeCell ref="L17:N17"/>
    <mergeCell ref="I18:K18"/>
    <mergeCell ref="L18:N18"/>
    <mergeCell ref="L19:N19"/>
    <mergeCell ref="L20:N20"/>
    <mergeCell ref="I12:K12"/>
    <mergeCell ref="L12:N12"/>
    <mergeCell ref="L13:N13"/>
    <mergeCell ref="L14:N14"/>
    <mergeCell ref="I15:K15"/>
    <mergeCell ref="L15:N15"/>
    <mergeCell ref="L25:N25"/>
    <mergeCell ref="L26:N26"/>
    <mergeCell ref="I27:K27"/>
    <mergeCell ref="L27:N27"/>
    <mergeCell ref="L28:N28"/>
    <mergeCell ref="L29:N29"/>
    <mergeCell ref="I21:K21"/>
    <mergeCell ref="L21:N21"/>
    <mergeCell ref="L22:N22"/>
    <mergeCell ref="L23:N23"/>
    <mergeCell ref="I24:K24"/>
    <mergeCell ref="L24:N24"/>
    <mergeCell ref="L34:N34"/>
    <mergeCell ref="L35:N35"/>
    <mergeCell ref="I36:K36"/>
    <mergeCell ref="L36:N36"/>
    <mergeCell ref="L37:N37"/>
    <mergeCell ref="L38:N38"/>
    <mergeCell ref="I30:K30"/>
    <mergeCell ref="L30:N30"/>
    <mergeCell ref="L31:N31"/>
    <mergeCell ref="L32:N32"/>
    <mergeCell ref="I33:K33"/>
    <mergeCell ref="L33:N33"/>
    <mergeCell ref="E46:G46"/>
    <mergeCell ref="H46:N46"/>
    <mergeCell ref="A47:B47"/>
    <mergeCell ref="M47:O47"/>
    <mergeCell ref="J48:O48"/>
    <mergeCell ref="I50:N50"/>
    <mergeCell ref="F41:M41"/>
    <mergeCell ref="E43:G43"/>
    <mergeCell ref="H43:N43"/>
    <mergeCell ref="E44:G44"/>
    <mergeCell ref="H44:N44"/>
    <mergeCell ref="E45:G45"/>
    <mergeCell ref="H45:N45"/>
    <mergeCell ref="A56:N56"/>
    <mergeCell ref="A62:O62"/>
    <mergeCell ref="F66:J66"/>
    <mergeCell ref="C74:E74"/>
    <mergeCell ref="F74:I74"/>
    <mergeCell ref="C75:E75"/>
    <mergeCell ref="F75:I75"/>
    <mergeCell ref="F51:H51"/>
    <mergeCell ref="I51:N51"/>
    <mergeCell ref="F52:H52"/>
    <mergeCell ref="I52:N52"/>
    <mergeCell ref="F53:H53"/>
    <mergeCell ref="I53:M53"/>
    <mergeCell ref="D79:E79"/>
    <mergeCell ref="F79:I79"/>
    <mergeCell ref="D80:E80"/>
    <mergeCell ref="F80:I80"/>
    <mergeCell ref="D81:E81"/>
    <mergeCell ref="F81:I81"/>
    <mergeCell ref="D76:E76"/>
    <mergeCell ref="F76:I76"/>
    <mergeCell ref="D77:E77"/>
    <mergeCell ref="F77:I77"/>
    <mergeCell ref="D78:E78"/>
    <mergeCell ref="F78:I78"/>
    <mergeCell ref="D85:E85"/>
    <mergeCell ref="F85:I85"/>
    <mergeCell ref="F86:I86"/>
    <mergeCell ref="J86:L86"/>
    <mergeCell ref="C89:D89"/>
    <mergeCell ref="E89:M89"/>
    <mergeCell ref="D82:E82"/>
    <mergeCell ref="F82:I82"/>
    <mergeCell ref="D83:E83"/>
    <mergeCell ref="F83:I83"/>
    <mergeCell ref="D84:E84"/>
    <mergeCell ref="F84:I84"/>
    <mergeCell ref="C93:D93"/>
    <mergeCell ref="E93:M93"/>
    <mergeCell ref="C94:D94"/>
    <mergeCell ref="E94:M94"/>
    <mergeCell ref="C95:D95"/>
    <mergeCell ref="E95:M95"/>
    <mergeCell ref="C90:D90"/>
    <mergeCell ref="E90:M90"/>
    <mergeCell ref="C91:D91"/>
    <mergeCell ref="E91:M91"/>
    <mergeCell ref="C92:D92"/>
    <mergeCell ref="E92:M92"/>
    <mergeCell ref="B103:H103"/>
    <mergeCell ref="I103:K103"/>
    <mergeCell ref="L103:N103"/>
    <mergeCell ref="B104:N104"/>
    <mergeCell ref="B105:N105"/>
    <mergeCell ref="C97:M97"/>
    <mergeCell ref="A100:N100"/>
    <mergeCell ref="B101:H101"/>
    <mergeCell ref="I101:K101"/>
    <mergeCell ref="L101:N101"/>
    <mergeCell ref="B102:H102"/>
    <mergeCell ref="I102:K102"/>
    <mergeCell ref="L102:N102"/>
  </mergeCells>
  <phoneticPr fontId="2"/>
  <dataValidations count="2">
    <dataValidation type="list" allowBlank="1" showInputMessage="1" showErrorMessage="1" sqref="B13:H13 B31:H31 B28:H28 B34:H34 B19:H19 B16:H16 B22:H22 B25:H25 B37:H37">
      <formula1>"○,　"</formula1>
    </dataValidation>
    <dataValidation type="list" allowBlank="1" showInputMessage="1" sqref="J29 J20 J26 J14 J32 J23 J17 J35 J38">
      <formula1>"100回未満,100回以上,150回以上"</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rowBreaks count="1" manualBreakCount="1">
    <brk id="4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view="pageBreakPreview" topLeftCell="A93" zoomScale="40" zoomScaleNormal="55" zoomScaleSheetLayoutView="40" workbookViewId="0">
      <selection activeCell="F86" sqref="F86:I86"/>
    </sheetView>
  </sheetViews>
  <sheetFormatPr defaultColWidth="9" defaultRowHeight="18.75" x14ac:dyDescent="0.4"/>
  <cols>
    <col min="1" max="1" width="38.75" style="19" customWidth="1"/>
    <col min="2" max="8" width="11.25" style="19" customWidth="1"/>
    <col min="9" max="11" width="16.75" style="19" customWidth="1"/>
    <col min="12" max="13" width="15.875" style="19" customWidth="1"/>
    <col min="14" max="14" width="26.625" style="19" customWidth="1"/>
    <col min="15" max="15" width="10.125" style="66" customWidth="1"/>
    <col min="16" max="17" width="9" style="19" customWidth="1"/>
    <col min="18" max="16384" width="9" style="19"/>
  </cols>
  <sheetData>
    <row r="1" spans="1:17" s="44" customFormat="1" ht="42" x14ac:dyDescent="0.4">
      <c r="A1" s="92" t="s">
        <v>44</v>
      </c>
      <c r="B1" s="93"/>
      <c r="C1" s="161"/>
      <c r="D1" s="161"/>
      <c r="E1" s="161"/>
      <c r="F1" s="161"/>
      <c r="G1" s="161"/>
      <c r="H1" s="161"/>
      <c r="I1" s="161"/>
      <c r="J1" s="161"/>
      <c r="K1" s="48"/>
      <c r="L1" s="39"/>
      <c r="M1" s="162"/>
      <c r="N1" s="162"/>
      <c r="O1" s="162"/>
      <c r="P1" s="40"/>
      <c r="Q1" s="40"/>
    </row>
    <row r="2" spans="1:17" s="39" customFormat="1" ht="42" x14ac:dyDescent="0.4">
      <c r="A2" s="50"/>
      <c r="B2" s="50"/>
      <c r="C2" s="48"/>
      <c r="D2" s="48"/>
      <c r="E2" s="48"/>
      <c r="F2" s="48"/>
      <c r="G2" s="48"/>
      <c r="H2" s="48"/>
      <c r="I2" s="48"/>
      <c r="J2" s="48"/>
      <c r="K2" s="48"/>
      <c r="M2" s="163" t="s">
        <v>42</v>
      </c>
      <c r="N2" s="163"/>
      <c r="O2" s="163"/>
      <c r="P2" s="40" t="s">
        <v>23</v>
      </c>
      <c r="Q2" s="40"/>
    </row>
    <row r="3" spans="1:17" s="39" customFormat="1" ht="42" x14ac:dyDescent="0.4">
      <c r="A3" s="70" t="s">
        <v>58</v>
      </c>
      <c r="B3" s="49"/>
      <c r="C3" s="48"/>
      <c r="D3" s="48"/>
      <c r="E3" s="48"/>
      <c r="F3" s="48"/>
      <c r="G3" s="48"/>
      <c r="H3" s="48"/>
      <c r="I3" s="48"/>
      <c r="J3" s="48"/>
      <c r="K3" s="48"/>
      <c r="N3" s="47"/>
      <c r="O3" s="46"/>
      <c r="P3" s="45"/>
      <c r="Q3" s="40"/>
    </row>
    <row r="4" spans="1:17" s="39" customFormat="1" ht="42" x14ac:dyDescent="0.4">
      <c r="A4" s="49"/>
      <c r="B4" s="49"/>
      <c r="C4" s="48"/>
      <c r="D4" s="48"/>
      <c r="E4" s="48"/>
      <c r="F4" s="48"/>
      <c r="G4" s="48"/>
      <c r="H4" s="48"/>
      <c r="I4" s="48"/>
      <c r="J4" s="48"/>
      <c r="K4" s="48"/>
      <c r="N4" s="47"/>
      <c r="O4" s="46"/>
      <c r="P4" s="45"/>
      <c r="Q4" s="40"/>
    </row>
    <row r="5" spans="1:17" s="44" customFormat="1" ht="42" x14ac:dyDescent="0.4">
      <c r="A5" s="164" t="s">
        <v>59</v>
      </c>
      <c r="B5" s="164"/>
      <c r="C5" s="164"/>
      <c r="D5" s="164"/>
      <c r="E5" s="164"/>
      <c r="F5" s="164"/>
      <c r="G5" s="164"/>
      <c r="H5" s="164"/>
      <c r="I5" s="164"/>
      <c r="J5" s="164"/>
      <c r="K5" s="164"/>
      <c r="L5" s="164"/>
      <c r="M5" s="164"/>
      <c r="N5" s="164"/>
      <c r="O5" s="164"/>
      <c r="P5" s="63"/>
      <c r="Q5" s="40"/>
    </row>
    <row r="6" spans="1:17" s="39" customFormat="1" ht="42" x14ac:dyDescent="0.4">
      <c r="A6" s="42"/>
      <c r="B6" s="42"/>
      <c r="C6" s="42"/>
      <c r="D6" s="42"/>
      <c r="E6" s="42"/>
      <c r="F6" s="42"/>
      <c r="G6" s="42"/>
      <c r="H6" s="42"/>
      <c r="I6" s="42"/>
      <c r="J6" s="42"/>
      <c r="K6" s="42"/>
      <c r="L6" s="42"/>
      <c r="O6" s="41"/>
      <c r="Q6" s="40"/>
    </row>
    <row r="7" spans="1:17" s="39" customFormat="1" ht="42" x14ac:dyDescent="0.4">
      <c r="A7" s="42" t="s">
        <v>65</v>
      </c>
      <c r="B7" s="43"/>
      <c r="C7" s="42"/>
      <c r="D7" s="42"/>
      <c r="E7" s="42"/>
      <c r="F7" s="42"/>
      <c r="G7" s="42"/>
      <c r="H7" s="42"/>
      <c r="I7" s="42"/>
      <c r="J7" s="42"/>
      <c r="K7" s="42"/>
      <c r="L7" s="42"/>
      <c r="O7" s="41"/>
      <c r="Q7" s="40"/>
    </row>
    <row r="8" spans="1:17" s="39" customFormat="1" ht="18" customHeight="1" x14ac:dyDescent="0.4">
      <c r="A8" s="43"/>
      <c r="B8" s="43"/>
      <c r="C8" s="42"/>
      <c r="D8" s="42"/>
      <c r="E8" s="42"/>
      <c r="F8" s="42"/>
      <c r="G8" s="42"/>
      <c r="H8" s="42"/>
      <c r="I8" s="42"/>
      <c r="J8" s="42"/>
      <c r="K8" s="42"/>
      <c r="L8" s="42"/>
      <c r="O8" s="41"/>
      <c r="Q8" s="40"/>
    </row>
    <row r="9" spans="1:17" s="39" customFormat="1" ht="30" customHeight="1" x14ac:dyDescent="0.4">
      <c r="A9" s="51" t="s">
        <v>55</v>
      </c>
      <c r="B9" s="43"/>
      <c r="C9" s="42"/>
      <c r="D9" s="42"/>
      <c r="E9" s="42"/>
      <c r="F9" s="42"/>
      <c r="G9" s="42"/>
      <c r="H9" s="42"/>
      <c r="I9" s="42"/>
      <c r="J9" s="42"/>
      <c r="K9" s="42"/>
      <c r="L9" s="42"/>
      <c r="O9" s="41"/>
      <c r="Q9" s="40"/>
    </row>
    <row r="10" spans="1:17" ht="61.9" customHeight="1" x14ac:dyDescent="0.4">
      <c r="A10" s="165" t="s">
        <v>29</v>
      </c>
      <c r="B10" s="165"/>
      <c r="C10" s="165"/>
      <c r="D10" s="165"/>
      <c r="E10" s="165"/>
      <c r="F10" s="165"/>
      <c r="G10" s="165"/>
      <c r="H10" s="166"/>
      <c r="I10" s="167" t="s">
        <v>0</v>
      </c>
      <c r="J10" s="169" t="s">
        <v>5</v>
      </c>
      <c r="K10" s="171" t="s">
        <v>15</v>
      </c>
      <c r="L10" s="173" t="s">
        <v>1</v>
      </c>
      <c r="M10" s="173"/>
      <c r="N10" s="173"/>
    </row>
    <row r="11" spans="1:17" ht="42" customHeight="1" x14ac:dyDescent="0.4">
      <c r="A11" s="12"/>
      <c r="B11" s="85" t="s">
        <v>48</v>
      </c>
      <c r="C11" s="85" t="s">
        <v>49</v>
      </c>
      <c r="D11" s="85" t="s">
        <v>50</v>
      </c>
      <c r="E11" s="85" t="s">
        <v>51</v>
      </c>
      <c r="F11" s="85" t="s">
        <v>52</v>
      </c>
      <c r="G11" s="85" t="s">
        <v>53</v>
      </c>
      <c r="H11" s="85" t="s">
        <v>54</v>
      </c>
      <c r="I11" s="168"/>
      <c r="J11" s="170"/>
      <c r="K11" s="172"/>
      <c r="L11" s="173"/>
      <c r="M11" s="173"/>
      <c r="N11" s="173"/>
    </row>
    <row r="12" spans="1:17" ht="42" customHeight="1" x14ac:dyDescent="0.4">
      <c r="A12" s="12"/>
      <c r="B12" s="18">
        <v>45110</v>
      </c>
      <c r="C12" s="18">
        <f>B12+1</f>
        <v>45111</v>
      </c>
      <c r="D12" s="18">
        <f>C12+1</f>
        <v>45112</v>
      </c>
      <c r="E12" s="18">
        <f t="shared" ref="E12:G12" si="0">D12+1</f>
        <v>45113</v>
      </c>
      <c r="F12" s="18">
        <f t="shared" si="0"/>
        <v>45114</v>
      </c>
      <c r="G12" s="90">
        <f t="shared" si="0"/>
        <v>45115</v>
      </c>
      <c r="H12" s="91">
        <f>G12+1</f>
        <v>45116</v>
      </c>
      <c r="I12" s="158"/>
      <c r="J12" s="159"/>
      <c r="K12" s="160"/>
      <c r="L12" s="156"/>
      <c r="M12" s="156"/>
      <c r="N12" s="156"/>
    </row>
    <row r="13" spans="1:17" ht="42" customHeight="1" x14ac:dyDescent="0.4">
      <c r="A13" s="38" t="s">
        <v>11</v>
      </c>
      <c r="B13" s="79"/>
      <c r="C13" s="79"/>
      <c r="D13" s="79"/>
      <c r="E13" s="79"/>
      <c r="F13" s="79"/>
      <c r="G13" s="79"/>
      <c r="H13" s="79" t="s">
        <v>30</v>
      </c>
      <c r="I13" s="25"/>
      <c r="J13" s="20"/>
      <c r="L13" s="156"/>
      <c r="M13" s="156"/>
      <c r="N13" s="156"/>
    </row>
    <row r="14" spans="1:17" ht="42" customHeight="1" x14ac:dyDescent="0.4">
      <c r="A14" s="13" t="s">
        <v>9</v>
      </c>
      <c r="B14" s="79"/>
      <c r="C14" s="79"/>
      <c r="D14" s="79"/>
      <c r="E14" s="79"/>
      <c r="F14" s="79"/>
      <c r="G14" s="79"/>
      <c r="H14" s="79"/>
      <c r="I14" s="22">
        <f>SUM(B14:H14)</f>
        <v>0</v>
      </c>
      <c r="J14" s="23" t="str">
        <f>IF(I14&lt;100,"100回未満","100回以上")</f>
        <v>100回未満</v>
      </c>
      <c r="K14" s="24" t="str">
        <f>IF(COUNTIF(B13:H13,"○")&gt;0,"実施","―")</f>
        <v>―</v>
      </c>
      <c r="L14" s="157"/>
      <c r="M14" s="157"/>
      <c r="N14" s="157"/>
      <c r="O14" s="66"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52"/>
      <c r="B15" s="18">
        <f>H12+1</f>
        <v>45117</v>
      </c>
      <c r="C15" s="18">
        <f>B15+1</f>
        <v>45118</v>
      </c>
      <c r="D15" s="18">
        <f t="shared" ref="D15:G15" si="1">C15+1</f>
        <v>45119</v>
      </c>
      <c r="E15" s="18">
        <f t="shared" si="1"/>
        <v>45120</v>
      </c>
      <c r="F15" s="18">
        <f t="shared" si="1"/>
        <v>45121</v>
      </c>
      <c r="G15" s="90">
        <f t="shared" si="1"/>
        <v>45122</v>
      </c>
      <c r="H15" s="91">
        <f>G15+1</f>
        <v>45123</v>
      </c>
      <c r="I15" s="158"/>
      <c r="J15" s="159"/>
      <c r="K15" s="160"/>
      <c r="L15" s="156"/>
      <c r="M15" s="156"/>
      <c r="N15" s="156"/>
    </row>
    <row r="16" spans="1:17" ht="42" customHeight="1" x14ac:dyDescent="0.4">
      <c r="A16" s="38" t="s">
        <v>12</v>
      </c>
      <c r="B16" s="79"/>
      <c r="C16" s="79"/>
      <c r="D16" s="79"/>
      <c r="E16" s="79"/>
      <c r="F16" s="79"/>
      <c r="G16" s="79"/>
      <c r="H16" s="79"/>
      <c r="I16" s="25"/>
      <c r="J16" s="20"/>
      <c r="L16" s="156"/>
      <c r="M16" s="156"/>
      <c r="N16" s="156"/>
    </row>
    <row r="17" spans="1:15" ht="42" customHeight="1" x14ac:dyDescent="0.4">
      <c r="A17" s="13" t="s">
        <v>9</v>
      </c>
      <c r="B17" s="79"/>
      <c r="C17" s="79"/>
      <c r="D17" s="79"/>
      <c r="E17" s="79"/>
      <c r="F17" s="79"/>
      <c r="G17" s="79"/>
      <c r="H17" s="79"/>
      <c r="I17" s="22">
        <f>SUM(B17:H17)</f>
        <v>0</v>
      </c>
      <c r="J17" s="23" t="str">
        <f>IF(I17&lt;100,"100回未満","100回以上")</f>
        <v>100回未満</v>
      </c>
      <c r="K17" s="24" t="str">
        <f>IF(COUNTIF(B16:H16,"○")&gt;0,"実施","―")</f>
        <v>―</v>
      </c>
      <c r="L17" s="157"/>
      <c r="M17" s="157"/>
      <c r="N17" s="157"/>
      <c r="O17" s="66"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52"/>
      <c r="B18" s="91">
        <f>H15+1</f>
        <v>45124</v>
      </c>
      <c r="C18" s="18">
        <f>B18+1</f>
        <v>45125</v>
      </c>
      <c r="D18" s="18">
        <f t="shared" ref="D18:G18" si="2">C18+1</f>
        <v>45126</v>
      </c>
      <c r="E18" s="18">
        <f t="shared" si="2"/>
        <v>45127</v>
      </c>
      <c r="F18" s="18">
        <f t="shared" si="2"/>
        <v>45128</v>
      </c>
      <c r="G18" s="90">
        <f t="shared" si="2"/>
        <v>45129</v>
      </c>
      <c r="H18" s="91">
        <f>G18+1</f>
        <v>45130</v>
      </c>
      <c r="I18" s="158"/>
      <c r="J18" s="159"/>
      <c r="K18" s="160"/>
      <c r="L18" s="156"/>
      <c r="M18" s="156"/>
      <c r="N18" s="156"/>
    </row>
    <row r="19" spans="1:15" ht="42" customHeight="1" x14ac:dyDescent="0.4">
      <c r="A19" s="38" t="s">
        <v>12</v>
      </c>
      <c r="B19" s="79"/>
      <c r="C19" s="79"/>
      <c r="D19" s="79"/>
      <c r="E19" s="79"/>
      <c r="F19" s="79"/>
      <c r="G19" s="79"/>
      <c r="H19" s="79"/>
      <c r="I19" s="25"/>
      <c r="J19" s="20"/>
      <c r="L19" s="156"/>
      <c r="M19" s="156"/>
      <c r="N19" s="156"/>
    </row>
    <row r="20" spans="1:15" ht="42" customHeight="1" x14ac:dyDescent="0.4">
      <c r="A20" s="13" t="s">
        <v>9</v>
      </c>
      <c r="B20" s="79"/>
      <c r="C20" s="79"/>
      <c r="D20" s="79"/>
      <c r="E20" s="79"/>
      <c r="F20" s="79"/>
      <c r="G20" s="79"/>
      <c r="H20" s="79"/>
      <c r="I20" s="22">
        <f>SUM(B20:H20)</f>
        <v>0</v>
      </c>
      <c r="J20" s="23" t="str">
        <f>IF(I20&lt;100,"100回未満","100回以上")</f>
        <v>100回未満</v>
      </c>
      <c r="K20" s="24" t="str">
        <f>IF(COUNTIF(B19:H19,"○")&gt;0,"実施","―")</f>
        <v>―</v>
      </c>
      <c r="L20" s="157"/>
      <c r="M20" s="157"/>
      <c r="N20" s="157"/>
      <c r="O20" s="66"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52"/>
      <c r="B21" s="18">
        <f>H18+1</f>
        <v>45131</v>
      </c>
      <c r="C21" s="18">
        <f>B21+1</f>
        <v>45132</v>
      </c>
      <c r="D21" s="18">
        <f t="shared" ref="D21:G21" si="3">C21+1</f>
        <v>45133</v>
      </c>
      <c r="E21" s="18">
        <f t="shared" si="3"/>
        <v>45134</v>
      </c>
      <c r="F21" s="18">
        <f t="shared" si="3"/>
        <v>45135</v>
      </c>
      <c r="G21" s="90">
        <f t="shared" si="3"/>
        <v>45136</v>
      </c>
      <c r="H21" s="91">
        <f>G21+1</f>
        <v>45137</v>
      </c>
      <c r="I21" s="158"/>
      <c r="J21" s="159"/>
      <c r="K21" s="160"/>
      <c r="L21" s="156"/>
      <c r="M21" s="156"/>
      <c r="N21" s="156"/>
    </row>
    <row r="22" spans="1:15" ht="42" customHeight="1" x14ac:dyDescent="0.4">
      <c r="A22" s="38" t="s">
        <v>12</v>
      </c>
      <c r="B22" s="79"/>
      <c r="C22" s="79"/>
      <c r="D22" s="79"/>
      <c r="E22" s="79"/>
      <c r="F22" s="79"/>
      <c r="G22" s="79"/>
      <c r="H22" s="79"/>
      <c r="I22" s="25"/>
      <c r="J22" s="20"/>
      <c r="L22" s="156"/>
      <c r="M22" s="156"/>
      <c r="N22" s="156"/>
    </row>
    <row r="23" spans="1:15" ht="42" customHeight="1" x14ac:dyDescent="0.4">
      <c r="A23" s="13" t="s">
        <v>9</v>
      </c>
      <c r="B23" s="79"/>
      <c r="C23" s="79"/>
      <c r="D23" s="79"/>
      <c r="E23" s="79"/>
      <c r="F23" s="79"/>
      <c r="G23" s="79"/>
      <c r="H23" s="79"/>
      <c r="I23" s="22">
        <f>SUM(B23:H23)</f>
        <v>0</v>
      </c>
      <c r="J23" s="23" t="str">
        <f>IF(I23&lt;100,"100回未満","100回以上")</f>
        <v>100回未満</v>
      </c>
      <c r="K23" s="24" t="str">
        <f>IF(COUNTIF(B22:H22,"○")&gt;0,"実施","―")</f>
        <v>―</v>
      </c>
      <c r="L23" s="157"/>
      <c r="M23" s="157"/>
      <c r="N23" s="157"/>
      <c r="O23" s="66"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52"/>
      <c r="B24" s="18">
        <f>H21+1</f>
        <v>45138</v>
      </c>
      <c r="C24" s="18">
        <f>B24+1</f>
        <v>45139</v>
      </c>
      <c r="D24" s="18">
        <f t="shared" ref="D24:G24" si="4">C24+1</f>
        <v>45140</v>
      </c>
      <c r="E24" s="18">
        <f t="shared" si="4"/>
        <v>45141</v>
      </c>
      <c r="F24" s="18">
        <f t="shared" si="4"/>
        <v>45142</v>
      </c>
      <c r="G24" s="90">
        <f t="shared" si="4"/>
        <v>45143</v>
      </c>
      <c r="H24" s="91">
        <f>G24+1</f>
        <v>45144</v>
      </c>
      <c r="I24" s="158"/>
      <c r="J24" s="159"/>
      <c r="K24" s="160"/>
      <c r="L24" s="156"/>
      <c r="M24" s="156"/>
      <c r="N24" s="156"/>
    </row>
    <row r="25" spans="1:15" ht="42" customHeight="1" x14ac:dyDescent="0.4">
      <c r="A25" s="38" t="s">
        <v>12</v>
      </c>
      <c r="B25" s="79"/>
      <c r="C25" s="79"/>
      <c r="D25" s="79"/>
      <c r="E25" s="79"/>
      <c r="F25" s="79"/>
      <c r="G25" s="79"/>
      <c r="H25" s="79"/>
      <c r="I25" s="25"/>
      <c r="J25" s="20"/>
      <c r="L25" s="156"/>
      <c r="M25" s="156"/>
      <c r="N25" s="156"/>
    </row>
    <row r="26" spans="1:15" ht="42" customHeight="1" x14ac:dyDescent="0.4">
      <c r="A26" s="13" t="s">
        <v>9</v>
      </c>
      <c r="B26" s="79"/>
      <c r="C26" s="79"/>
      <c r="D26" s="79"/>
      <c r="E26" s="79"/>
      <c r="F26" s="79"/>
      <c r="G26" s="79"/>
      <c r="H26" s="79"/>
      <c r="I26" s="22">
        <f>SUM(B26:H26)</f>
        <v>0</v>
      </c>
      <c r="J26" s="23" t="str">
        <f>IF(I26&lt;100,"100回未満","100回以上")</f>
        <v>100回未満</v>
      </c>
      <c r="K26" s="24" t="str">
        <f>IF(COUNTIF(B25:H25,"○")&gt;0,"実施","―")</f>
        <v>―</v>
      </c>
      <c r="L26" s="157"/>
      <c r="M26" s="157"/>
      <c r="N26" s="157"/>
      <c r="O26" s="66"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52"/>
      <c r="B27" s="18">
        <f>H24+1</f>
        <v>45145</v>
      </c>
      <c r="C27" s="18">
        <f>B27+1</f>
        <v>45146</v>
      </c>
      <c r="D27" s="18">
        <f t="shared" ref="D27:G27" si="5">C27+1</f>
        <v>45147</v>
      </c>
      <c r="E27" s="18">
        <f t="shared" si="5"/>
        <v>45148</v>
      </c>
      <c r="F27" s="91">
        <f>E27+1</f>
        <v>45149</v>
      </c>
      <c r="G27" s="90">
        <f t="shared" si="5"/>
        <v>45150</v>
      </c>
      <c r="H27" s="91">
        <f>G27+1</f>
        <v>45151</v>
      </c>
      <c r="I27" s="158"/>
      <c r="J27" s="159"/>
      <c r="K27" s="160"/>
      <c r="L27" s="156"/>
      <c r="M27" s="156"/>
      <c r="N27" s="156"/>
    </row>
    <row r="28" spans="1:15" ht="42" customHeight="1" x14ac:dyDescent="0.4">
      <c r="A28" s="38" t="s">
        <v>12</v>
      </c>
      <c r="B28" s="79"/>
      <c r="C28" s="79"/>
      <c r="D28" s="79"/>
      <c r="E28" s="79"/>
      <c r="F28" s="79"/>
      <c r="G28" s="79"/>
      <c r="H28" s="79"/>
      <c r="I28" s="25"/>
      <c r="J28" s="20"/>
      <c r="L28" s="156"/>
      <c r="M28" s="156"/>
      <c r="N28" s="156"/>
    </row>
    <row r="29" spans="1:15" ht="42" customHeight="1" x14ac:dyDescent="0.4">
      <c r="A29" s="13" t="s">
        <v>9</v>
      </c>
      <c r="B29" s="79"/>
      <c r="C29" s="79"/>
      <c r="D29" s="79"/>
      <c r="E29" s="79"/>
      <c r="F29" s="79"/>
      <c r="G29" s="79"/>
      <c r="H29" s="79"/>
      <c r="I29" s="22">
        <f>SUM(B29:H29)</f>
        <v>0</v>
      </c>
      <c r="J29" s="23" t="str">
        <f>IF(I29&lt;100,"100回未満","100回以上")</f>
        <v>100回未満</v>
      </c>
      <c r="K29" s="24" t="str">
        <f>IF(COUNTIF(B28:H28,"○")&gt;0,"実施","―")</f>
        <v>―</v>
      </c>
      <c r="L29" s="157"/>
      <c r="M29" s="157"/>
      <c r="N29" s="157"/>
      <c r="O29" s="66"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52"/>
      <c r="B30" s="18">
        <f>H27+1</f>
        <v>45152</v>
      </c>
      <c r="C30" s="18">
        <f>B30+1</f>
        <v>45153</v>
      </c>
      <c r="D30" s="18">
        <f t="shared" ref="D30:G30" si="6">C30+1</f>
        <v>45154</v>
      </c>
      <c r="E30" s="18">
        <f t="shared" si="6"/>
        <v>45155</v>
      </c>
      <c r="F30" s="18">
        <f t="shared" si="6"/>
        <v>45156</v>
      </c>
      <c r="G30" s="90">
        <f t="shared" si="6"/>
        <v>45157</v>
      </c>
      <c r="H30" s="91">
        <f>G30+1</f>
        <v>45158</v>
      </c>
      <c r="I30" s="158"/>
      <c r="J30" s="159"/>
      <c r="K30" s="160"/>
      <c r="L30" s="156"/>
      <c r="M30" s="156"/>
      <c r="N30" s="156"/>
    </row>
    <row r="31" spans="1:15" ht="42" customHeight="1" x14ac:dyDescent="0.4">
      <c r="A31" s="38" t="s">
        <v>12</v>
      </c>
      <c r="B31" s="79"/>
      <c r="C31" s="79"/>
      <c r="D31" s="79"/>
      <c r="E31" s="79"/>
      <c r="F31" s="79"/>
      <c r="G31" s="79"/>
      <c r="H31" s="79"/>
      <c r="I31" s="25"/>
      <c r="J31" s="20"/>
      <c r="L31" s="156"/>
      <c r="M31" s="156"/>
      <c r="N31" s="156"/>
    </row>
    <row r="32" spans="1:15" ht="42" customHeight="1" x14ac:dyDescent="0.4">
      <c r="A32" s="13" t="s">
        <v>9</v>
      </c>
      <c r="B32" s="79"/>
      <c r="C32" s="79"/>
      <c r="D32" s="79"/>
      <c r="E32" s="79"/>
      <c r="F32" s="79"/>
      <c r="G32" s="79"/>
      <c r="H32" s="79"/>
      <c r="I32" s="22">
        <f>SUM(B32:H32)</f>
        <v>0</v>
      </c>
      <c r="J32" s="23" t="str">
        <f>IF(I32&lt;100,"100回未満","100回以上")</f>
        <v>100回未満</v>
      </c>
      <c r="K32" s="24" t="str">
        <f>IF(COUNTIF(B31:H31,"○")&gt;0,"実施","―")</f>
        <v>―</v>
      </c>
      <c r="L32" s="157"/>
      <c r="M32" s="157"/>
      <c r="N32" s="157"/>
      <c r="O32" s="66"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52"/>
      <c r="B33" s="18">
        <f>H30+1</f>
        <v>45159</v>
      </c>
      <c r="C33" s="18">
        <f>B33+1</f>
        <v>45160</v>
      </c>
      <c r="D33" s="18">
        <f t="shared" ref="D33:H33" si="7">C33+1</f>
        <v>45161</v>
      </c>
      <c r="E33" s="18">
        <f t="shared" si="7"/>
        <v>45162</v>
      </c>
      <c r="F33" s="18">
        <f t="shared" si="7"/>
        <v>45163</v>
      </c>
      <c r="G33" s="90">
        <f t="shared" si="7"/>
        <v>45164</v>
      </c>
      <c r="H33" s="91">
        <f t="shared" si="7"/>
        <v>45165</v>
      </c>
      <c r="I33" s="158"/>
      <c r="J33" s="159"/>
      <c r="K33" s="160"/>
      <c r="L33" s="156"/>
      <c r="M33" s="156"/>
      <c r="N33" s="156"/>
    </row>
    <row r="34" spans="1:16" ht="42" customHeight="1" x14ac:dyDescent="0.4">
      <c r="A34" s="38" t="s">
        <v>12</v>
      </c>
      <c r="B34" s="79"/>
      <c r="C34" s="79"/>
      <c r="D34" s="79"/>
      <c r="E34" s="79"/>
      <c r="F34" s="79"/>
      <c r="G34" s="79"/>
      <c r="H34" s="79"/>
      <c r="I34" s="25"/>
      <c r="J34" s="20"/>
      <c r="L34" s="156"/>
      <c r="M34" s="156"/>
      <c r="N34" s="156"/>
    </row>
    <row r="35" spans="1:16" ht="42" customHeight="1" x14ac:dyDescent="0.4">
      <c r="A35" s="13" t="s">
        <v>9</v>
      </c>
      <c r="B35" s="79"/>
      <c r="C35" s="79"/>
      <c r="D35" s="79"/>
      <c r="E35" s="79"/>
      <c r="F35" s="79"/>
      <c r="G35" s="79"/>
      <c r="H35" s="79"/>
      <c r="I35" s="22">
        <f>SUM(B35:H35)</f>
        <v>0</v>
      </c>
      <c r="J35" s="23" t="str">
        <f>IF(I35&lt;100,"100回未満","100回以上")</f>
        <v>100回未満</v>
      </c>
      <c r="K35" s="24" t="str">
        <f>IF(COUNTIF(B34:H34,"○")&gt;0,"実施","―")</f>
        <v>―</v>
      </c>
      <c r="L35" s="157"/>
      <c r="M35" s="157"/>
      <c r="N35" s="157"/>
      <c r="O35" s="66"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42" customHeight="1" x14ac:dyDescent="0.4">
      <c r="A36" s="52"/>
      <c r="B36" s="18">
        <f>H33+1</f>
        <v>45166</v>
      </c>
      <c r="C36" s="18">
        <f>B36+1</f>
        <v>45167</v>
      </c>
      <c r="D36" s="18">
        <f t="shared" ref="D36:E36" si="8">C36+1</f>
        <v>45168</v>
      </c>
      <c r="E36" s="18">
        <f t="shared" si="8"/>
        <v>45169</v>
      </c>
      <c r="F36" s="18">
        <f t="shared" ref="F36" si="9">E36+1</f>
        <v>45170</v>
      </c>
      <c r="G36" s="90">
        <f t="shared" ref="G36" si="10">F36+1</f>
        <v>45171</v>
      </c>
      <c r="H36" s="91">
        <f t="shared" ref="H36" si="11">G36+1</f>
        <v>45172</v>
      </c>
      <c r="I36" s="158"/>
      <c r="J36" s="159"/>
      <c r="K36" s="160"/>
      <c r="L36" s="156"/>
      <c r="M36" s="156"/>
      <c r="N36" s="156"/>
    </row>
    <row r="37" spans="1:16" ht="42" customHeight="1" x14ac:dyDescent="0.4">
      <c r="A37" s="38" t="s">
        <v>12</v>
      </c>
      <c r="B37" s="79" t="s">
        <v>30</v>
      </c>
      <c r="C37" s="79"/>
      <c r="D37" s="79"/>
      <c r="E37" s="79"/>
      <c r="F37" s="79"/>
      <c r="G37" s="79"/>
      <c r="H37" s="79"/>
      <c r="I37" s="25"/>
      <c r="J37" s="20"/>
      <c r="L37" s="156"/>
      <c r="M37" s="156"/>
      <c r="N37" s="156"/>
    </row>
    <row r="38" spans="1:16" ht="42" customHeight="1" x14ac:dyDescent="0.4">
      <c r="A38" s="13" t="s">
        <v>9</v>
      </c>
      <c r="B38" s="79"/>
      <c r="C38" s="79"/>
      <c r="D38" s="79"/>
      <c r="E38" s="79"/>
      <c r="F38" s="79"/>
      <c r="G38" s="79"/>
      <c r="H38" s="79"/>
      <c r="I38" s="22">
        <f>SUM(B38:H38)</f>
        <v>0</v>
      </c>
      <c r="J38" s="23" t="str">
        <f>IF(I38&lt;100,"100回未満","100回以上")</f>
        <v>100回未満</v>
      </c>
      <c r="K38" s="71" t="str">
        <f>IF(COUNTIF(B37:H37,"○")&gt;0,"実施","―")</f>
        <v>―</v>
      </c>
      <c r="L38" s="157"/>
      <c r="M38" s="157"/>
      <c r="N38" s="157"/>
      <c r="O38" s="66" t="str">
        <f>IF(I38&lt;100,IF(OR(J38="100回以上",J38="150回以上"),"エラー。接種回数と回数区分が一致しません",""),IF(I38&lt;150,IF(OR(J38="100回未満",J38="150回以上"),"エラー。接種回数と回数区分が一致しません",""),IF(J38="100回未満","エラー。接種回数と回数区分が一致しません","")))</f>
        <v/>
      </c>
    </row>
    <row r="39" spans="1:16" ht="30.75" customHeight="1" x14ac:dyDescent="0.4">
      <c r="I39" s="73"/>
      <c r="J39" s="73"/>
    </row>
    <row r="40" spans="1:16" ht="45.75" customHeight="1" x14ac:dyDescent="0.4">
      <c r="A40" s="74" t="s">
        <v>68</v>
      </c>
      <c r="B40" s="75"/>
      <c r="I40" s="5"/>
      <c r="J40" s="5"/>
    </row>
    <row r="41" spans="1:16" ht="60.75" customHeight="1" x14ac:dyDescent="0.4">
      <c r="A41" s="80"/>
      <c r="B41" s="81" t="s">
        <v>46</v>
      </c>
      <c r="C41" s="82"/>
      <c r="D41" s="82"/>
      <c r="E41" s="82"/>
      <c r="F41" s="150">
        <f>F85</f>
        <v>0</v>
      </c>
      <c r="G41" s="151"/>
      <c r="H41" s="151"/>
      <c r="I41" s="151"/>
      <c r="J41" s="151"/>
      <c r="K41" s="151"/>
      <c r="L41" s="151"/>
      <c r="M41" s="151"/>
    </row>
    <row r="42" spans="1:16" s="44" customFormat="1" ht="59.25" customHeight="1" x14ac:dyDescent="0.8">
      <c r="A42" s="54"/>
      <c r="D42" s="55"/>
      <c r="E42" s="83" t="s">
        <v>61</v>
      </c>
      <c r="G42" s="55"/>
      <c r="H42" s="55"/>
      <c r="I42" s="49"/>
      <c r="J42" s="72"/>
      <c r="K42" s="55"/>
      <c r="L42" s="55"/>
      <c r="M42" s="55"/>
      <c r="N42" s="55"/>
      <c r="O42" s="67"/>
    </row>
    <row r="43" spans="1:16" s="44" customFormat="1" ht="78.599999999999994" customHeight="1" x14ac:dyDescent="0.8">
      <c r="A43" s="54"/>
      <c r="C43" s="57"/>
      <c r="D43" s="57"/>
      <c r="E43" s="152" t="s">
        <v>24</v>
      </c>
      <c r="F43" s="152"/>
      <c r="G43" s="152"/>
      <c r="H43" s="153"/>
      <c r="I43" s="153"/>
      <c r="J43" s="153"/>
      <c r="K43" s="153"/>
      <c r="L43" s="153"/>
      <c r="M43" s="153"/>
      <c r="N43" s="153"/>
      <c r="O43" s="56"/>
    </row>
    <row r="44" spans="1:16" s="44" customFormat="1" ht="78.599999999999994" customHeight="1" x14ac:dyDescent="0.8">
      <c r="A44" s="54"/>
      <c r="C44" s="57"/>
      <c r="D44" s="57"/>
      <c r="E44" s="152" t="s">
        <v>25</v>
      </c>
      <c r="F44" s="152"/>
      <c r="G44" s="152"/>
      <c r="H44" s="153"/>
      <c r="I44" s="153"/>
      <c r="J44" s="153"/>
      <c r="K44" s="153"/>
      <c r="L44" s="153"/>
      <c r="M44" s="153"/>
      <c r="N44" s="153"/>
      <c r="O44" s="56"/>
    </row>
    <row r="45" spans="1:16" s="44" customFormat="1" ht="78.599999999999994" customHeight="1" x14ac:dyDescent="0.8">
      <c r="A45" s="54"/>
      <c r="C45" s="59"/>
      <c r="D45" s="59"/>
      <c r="E45" s="154" t="s">
        <v>26</v>
      </c>
      <c r="F45" s="154"/>
      <c r="G45" s="154"/>
      <c r="H45" s="155"/>
      <c r="I45" s="155"/>
      <c r="J45" s="155"/>
      <c r="K45" s="155"/>
      <c r="L45" s="155"/>
      <c r="M45" s="155"/>
      <c r="N45" s="155"/>
      <c r="O45" s="56"/>
    </row>
    <row r="46" spans="1:16" s="44" customFormat="1" ht="78.599999999999994" customHeight="1" x14ac:dyDescent="0.7">
      <c r="A46" s="54"/>
      <c r="C46" s="60"/>
      <c r="D46" s="60"/>
      <c r="E46" s="144" t="s">
        <v>27</v>
      </c>
      <c r="F46" s="144"/>
      <c r="G46" s="144"/>
      <c r="H46" s="145"/>
      <c r="I46" s="145"/>
      <c r="J46" s="145"/>
      <c r="K46" s="145"/>
      <c r="L46" s="145"/>
      <c r="M46" s="145"/>
      <c r="N46" s="145"/>
      <c r="O46" s="68"/>
    </row>
    <row r="47" spans="1:16" s="44" customFormat="1" ht="59.45" customHeight="1" x14ac:dyDescent="0.4">
      <c r="A47" s="146" t="s">
        <v>45</v>
      </c>
      <c r="B47" s="146"/>
      <c r="C47" s="61"/>
      <c r="D47" s="61"/>
      <c r="E47" s="61"/>
      <c r="F47" s="61"/>
      <c r="G47" s="61"/>
      <c r="H47" s="42"/>
      <c r="I47" s="42"/>
      <c r="J47" s="42"/>
      <c r="K47" s="61"/>
      <c r="L47" s="61"/>
      <c r="M47" s="147"/>
      <c r="N47" s="147"/>
      <c r="O47" s="147"/>
      <c r="P47" s="40" t="s">
        <v>69</v>
      </c>
    </row>
    <row r="48" spans="1:16" s="44" customFormat="1" ht="51.6" customHeight="1" x14ac:dyDescent="0.4">
      <c r="A48" s="61"/>
      <c r="B48" s="61"/>
      <c r="C48" s="61"/>
      <c r="D48" s="61"/>
      <c r="E48" s="61"/>
      <c r="F48" s="61"/>
      <c r="G48" s="61"/>
      <c r="H48" s="42"/>
      <c r="I48" s="42"/>
      <c r="J48" s="148" t="s">
        <v>43</v>
      </c>
      <c r="K48" s="148"/>
      <c r="L48" s="148"/>
      <c r="M48" s="148"/>
      <c r="N48" s="148"/>
      <c r="O48" s="148"/>
      <c r="P48" s="40" t="s">
        <v>23</v>
      </c>
    </row>
    <row r="49" spans="1:15" s="39" customFormat="1" ht="50.45" customHeight="1" x14ac:dyDescent="0.4">
      <c r="A49" s="70" t="s">
        <v>58</v>
      </c>
      <c r="B49" s="61"/>
      <c r="C49" s="61"/>
      <c r="D49" s="61"/>
      <c r="E49" s="61"/>
      <c r="F49" s="61"/>
      <c r="G49" s="61"/>
      <c r="H49" s="42"/>
      <c r="I49" s="61"/>
      <c r="J49" s="61"/>
      <c r="K49" s="61"/>
      <c r="L49" s="61"/>
      <c r="M49" s="61"/>
      <c r="N49" s="61"/>
      <c r="O49" s="69"/>
    </row>
    <row r="50" spans="1:15" s="39" customFormat="1" ht="53.45" customHeight="1" x14ac:dyDescent="0.7">
      <c r="A50" s="61"/>
      <c r="B50" s="61"/>
      <c r="C50" s="61"/>
      <c r="D50" s="61"/>
      <c r="E50" s="61"/>
      <c r="F50" s="58" t="s">
        <v>24</v>
      </c>
      <c r="G50" s="58"/>
      <c r="H50" s="62"/>
      <c r="I50" s="149">
        <f>H43</f>
        <v>0</v>
      </c>
      <c r="J50" s="149"/>
      <c r="K50" s="149"/>
      <c r="L50" s="149"/>
      <c r="M50" s="149"/>
      <c r="N50" s="149"/>
      <c r="O50" s="69"/>
    </row>
    <row r="51" spans="1:15" s="44" customFormat="1" ht="53.45" customHeight="1" x14ac:dyDescent="0.7">
      <c r="A51" s="61"/>
      <c r="B51" s="61"/>
      <c r="C51" s="61"/>
      <c r="D51" s="61"/>
      <c r="E51" s="61"/>
      <c r="F51" s="138" t="s">
        <v>25</v>
      </c>
      <c r="G51" s="138"/>
      <c r="H51" s="138"/>
      <c r="I51" s="139">
        <f>H44</f>
        <v>0</v>
      </c>
      <c r="J51" s="139"/>
      <c r="K51" s="139"/>
      <c r="L51" s="139"/>
      <c r="M51" s="139"/>
      <c r="N51" s="139"/>
      <c r="O51" s="68"/>
    </row>
    <row r="52" spans="1:15" s="39" customFormat="1" ht="53.45" customHeight="1" x14ac:dyDescent="0.7">
      <c r="A52" s="61"/>
      <c r="B52" s="61"/>
      <c r="C52" s="61"/>
      <c r="D52" s="61"/>
      <c r="E52" s="61"/>
      <c r="F52" s="140" t="s">
        <v>26</v>
      </c>
      <c r="G52" s="140"/>
      <c r="H52" s="140"/>
      <c r="I52" s="141">
        <f>H45</f>
        <v>0</v>
      </c>
      <c r="J52" s="139"/>
      <c r="K52" s="139"/>
      <c r="L52" s="139"/>
      <c r="M52" s="139"/>
      <c r="N52" s="139"/>
      <c r="O52" s="69"/>
    </row>
    <row r="53" spans="1:15" s="39" customFormat="1" ht="86.45" customHeight="1" x14ac:dyDescent="0.7">
      <c r="A53" s="61"/>
      <c r="B53" s="61"/>
      <c r="C53" s="61"/>
      <c r="D53" s="61"/>
      <c r="E53" s="61"/>
      <c r="F53" s="142" t="s">
        <v>27</v>
      </c>
      <c r="G53" s="142"/>
      <c r="H53" s="142"/>
      <c r="I53" s="143">
        <f>H46</f>
        <v>0</v>
      </c>
      <c r="J53" s="143"/>
      <c r="K53" s="143"/>
      <c r="L53" s="143"/>
      <c r="M53" s="143"/>
      <c r="N53" s="78" t="s">
        <v>8</v>
      </c>
      <c r="O53" s="69"/>
    </row>
    <row r="54" spans="1:15" ht="33.75" customHeight="1" x14ac:dyDescent="0.4">
      <c r="A54" s="27"/>
      <c r="B54" s="27"/>
      <c r="C54" s="27"/>
      <c r="D54" s="27"/>
      <c r="E54" s="27"/>
      <c r="F54" s="27"/>
      <c r="G54" s="27"/>
      <c r="H54" s="27"/>
      <c r="I54" s="27"/>
      <c r="J54" s="27"/>
      <c r="K54" s="27"/>
      <c r="L54" s="27"/>
      <c r="M54" s="27"/>
      <c r="N54" s="27"/>
    </row>
    <row r="55" spans="1:15" ht="46.15" customHeight="1" x14ac:dyDescent="0.4">
      <c r="A55" s="7"/>
      <c r="B55" s="7"/>
      <c r="C55" s="7"/>
      <c r="D55" s="7"/>
      <c r="E55" s="7"/>
      <c r="F55" s="7"/>
      <c r="G55" s="7"/>
      <c r="H55" s="7"/>
      <c r="I55" s="7"/>
      <c r="J55" s="7"/>
      <c r="K55" s="7"/>
      <c r="L55" s="7"/>
      <c r="M55" s="7"/>
      <c r="N55" s="103"/>
    </row>
    <row r="56" spans="1:15" ht="56.25" customHeight="1" x14ac:dyDescent="0.4">
      <c r="A56" s="128" t="s">
        <v>47</v>
      </c>
      <c r="B56" s="128"/>
      <c r="C56" s="128"/>
      <c r="D56" s="128"/>
      <c r="E56" s="128"/>
      <c r="F56" s="128"/>
      <c r="G56" s="128"/>
      <c r="H56" s="128"/>
      <c r="I56" s="128"/>
      <c r="J56" s="128"/>
      <c r="K56" s="128"/>
      <c r="L56" s="128"/>
      <c r="M56" s="128"/>
      <c r="N56" s="128"/>
      <c r="O56" s="6"/>
    </row>
    <row r="57" spans="1:15" ht="14.25" customHeight="1" x14ac:dyDescent="0.4">
      <c r="A57" s="7"/>
      <c r="B57" s="7"/>
      <c r="C57" s="7"/>
      <c r="D57" s="7"/>
      <c r="E57" s="7"/>
      <c r="F57" s="7"/>
      <c r="G57" s="7"/>
      <c r="H57" s="7"/>
      <c r="I57" s="7"/>
      <c r="J57" s="7"/>
      <c r="K57" s="7"/>
      <c r="L57" s="7"/>
      <c r="M57" s="7"/>
      <c r="N57" s="7"/>
    </row>
    <row r="58" spans="1:15" ht="14.25" customHeight="1" x14ac:dyDescent="0.4">
      <c r="A58" s="7"/>
      <c r="B58" s="7"/>
      <c r="C58" s="7"/>
      <c r="D58" s="7"/>
      <c r="E58" s="7"/>
      <c r="F58" s="7"/>
      <c r="G58" s="7"/>
      <c r="H58" s="7"/>
      <c r="I58" s="7"/>
      <c r="J58" s="7"/>
      <c r="K58" s="7"/>
      <c r="L58" s="7"/>
      <c r="M58" s="7"/>
      <c r="N58" s="7"/>
    </row>
    <row r="59" spans="1:15" ht="14.25" customHeight="1" x14ac:dyDescent="0.4">
      <c r="A59" s="7"/>
      <c r="B59" s="7"/>
      <c r="C59" s="7"/>
      <c r="D59" s="7"/>
      <c r="E59" s="7"/>
      <c r="F59" s="7"/>
      <c r="G59" s="7"/>
      <c r="H59" s="7"/>
      <c r="I59" s="7"/>
      <c r="J59" s="7"/>
      <c r="K59" s="7"/>
      <c r="L59" s="7"/>
      <c r="M59" s="7"/>
      <c r="N59" s="7"/>
    </row>
    <row r="60" spans="1:15" ht="14.25" customHeight="1" x14ac:dyDescent="0.4">
      <c r="A60" s="7"/>
      <c r="B60" s="7"/>
      <c r="C60" s="7"/>
      <c r="D60" s="7"/>
      <c r="E60" s="7"/>
      <c r="F60" s="7"/>
      <c r="G60" s="7"/>
      <c r="H60" s="7"/>
      <c r="I60" s="7"/>
      <c r="J60" s="7"/>
      <c r="K60" s="7"/>
      <c r="L60" s="7"/>
      <c r="M60" s="7"/>
      <c r="N60" s="7"/>
    </row>
    <row r="61" spans="1:15" ht="14.25" customHeight="1" x14ac:dyDescent="0.4">
      <c r="A61" s="7"/>
      <c r="B61" s="7"/>
      <c r="C61" s="7"/>
      <c r="D61" s="7"/>
      <c r="E61" s="7"/>
      <c r="F61" s="7"/>
      <c r="G61" s="7"/>
      <c r="H61" s="7"/>
      <c r="I61" s="7"/>
      <c r="J61" s="7"/>
      <c r="K61" s="7"/>
      <c r="L61" s="7"/>
      <c r="M61" s="7"/>
      <c r="N61" s="7"/>
    </row>
    <row r="62" spans="1:15" ht="75" customHeight="1" x14ac:dyDescent="0.4">
      <c r="A62" s="129" t="s">
        <v>28</v>
      </c>
      <c r="B62" s="129"/>
      <c r="C62" s="129"/>
      <c r="D62" s="129"/>
      <c r="E62" s="129"/>
      <c r="F62" s="129"/>
      <c r="G62" s="129"/>
      <c r="H62" s="129"/>
      <c r="I62" s="129"/>
      <c r="J62" s="129"/>
      <c r="K62" s="129"/>
      <c r="L62" s="129"/>
      <c r="M62" s="129"/>
      <c r="N62" s="129"/>
      <c r="O62" s="129"/>
    </row>
    <row r="63" spans="1:15" ht="48" customHeight="1" x14ac:dyDescent="0.4">
      <c r="A63" s="77"/>
      <c r="B63" s="77"/>
      <c r="C63" s="77"/>
      <c r="D63" s="77"/>
      <c r="E63" s="77"/>
      <c r="F63" s="77"/>
      <c r="G63" s="77"/>
      <c r="H63" s="77"/>
      <c r="I63" s="77"/>
      <c r="J63" s="77"/>
      <c r="K63" s="77"/>
      <c r="L63" s="77"/>
      <c r="M63" s="77"/>
      <c r="N63" s="77"/>
      <c r="O63" s="77"/>
    </row>
    <row r="64" spans="1:15" s="44" customFormat="1" ht="27.6" customHeight="1" x14ac:dyDescent="0.4">
      <c r="A64" s="51" t="s">
        <v>55</v>
      </c>
      <c r="B64" s="39"/>
      <c r="C64" s="2"/>
      <c r="D64" s="2"/>
      <c r="E64" s="2"/>
      <c r="F64" s="64"/>
      <c r="G64" s="64"/>
      <c r="H64" s="65"/>
      <c r="I64" s="65"/>
      <c r="O64" s="68"/>
    </row>
    <row r="65" spans="1:16" ht="48" customHeight="1" x14ac:dyDescent="0.4">
      <c r="C65" s="2"/>
      <c r="D65" s="1"/>
      <c r="E65" s="1"/>
      <c r="F65" s="3"/>
      <c r="G65" s="3"/>
      <c r="H65" s="4"/>
      <c r="I65" s="4"/>
    </row>
    <row r="66" spans="1:16" ht="45.75" x14ac:dyDescent="0.9">
      <c r="C66" s="8" t="s">
        <v>3</v>
      </c>
      <c r="D66" s="9"/>
      <c r="E66" s="9"/>
      <c r="F66" s="130">
        <f>F85</f>
        <v>0</v>
      </c>
      <c r="G66" s="130"/>
      <c r="H66" s="130"/>
      <c r="I66" s="130"/>
      <c r="J66" s="130"/>
      <c r="K66" s="9"/>
      <c r="L66" s="5"/>
      <c r="M66" s="5"/>
    </row>
    <row r="68" spans="1:16" ht="36.75" customHeight="1" x14ac:dyDescent="0.4"/>
    <row r="69" spans="1:16" ht="35.25" x14ac:dyDescent="0.4">
      <c r="A69" s="15" t="s">
        <v>4</v>
      </c>
      <c r="B69" s="15"/>
      <c r="C69" s="15"/>
      <c r="D69" s="15"/>
      <c r="E69" s="15"/>
      <c r="F69" s="15"/>
      <c r="G69" s="15"/>
      <c r="H69" s="15"/>
      <c r="I69" s="15"/>
      <c r="J69" s="15"/>
      <c r="K69" s="15"/>
      <c r="L69" s="15"/>
      <c r="M69" s="15"/>
      <c r="N69" s="15"/>
    </row>
    <row r="70" spans="1:16" ht="15" customHeight="1" x14ac:dyDescent="0.4">
      <c r="A70" s="15"/>
      <c r="B70" s="15"/>
      <c r="C70" s="15"/>
      <c r="D70" s="15"/>
      <c r="E70" s="15"/>
      <c r="F70" s="15"/>
      <c r="G70" s="15"/>
      <c r="H70" s="15"/>
      <c r="I70" s="15"/>
      <c r="J70" s="15"/>
      <c r="K70" s="15"/>
      <c r="L70" s="15"/>
      <c r="M70" s="15"/>
      <c r="N70" s="27"/>
    </row>
    <row r="71" spans="1:16" ht="38.25" x14ac:dyDescent="0.4">
      <c r="A71" s="61" t="s">
        <v>66</v>
      </c>
      <c r="B71" s="61"/>
      <c r="C71" s="61"/>
      <c r="D71" s="61"/>
      <c r="E71" s="61"/>
      <c r="F71" s="61"/>
      <c r="G71" s="96">
        <f>COUNTIFS(J13:J38,"100回以上",K13:K38,"実施")</f>
        <v>0</v>
      </c>
      <c r="H71" s="61" t="s">
        <v>67</v>
      </c>
      <c r="I71" s="39"/>
      <c r="J71" s="61"/>
      <c r="K71" s="61"/>
      <c r="L71" s="61"/>
      <c r="M71" s="61"/>
      <c r="N71" s="61"/>
    </row>
    <row r="72" spans="1:16" ht="35.25" x14ac:dyDescent="0.4">
      <c r="A72" s="84" t="s">
        <v>13</v>
      </c>
      <c r="B72" s="61"/>
      <c r="C72" s="61"/>
      <c r="D72" s="61"/>
      <c r="E72" s="61"/>
      <c r="F72" s="61"/>
      <c r="G72" s="96"/>
      <c r="H72" s="61"/>
      <c r="I72" s="39"/>
      <c r="J72" s="61"/>
      <c r="K72" s="61"/>
      <c r="L72" s="61"/>
      <c r="M72" s="61"/>
      <c r="N72" s="61"/>
    </row>
    <row r="73" spans="1:16" ht="30" customHeight="1" x14ac:dyDescent="0.4">
      <c r="A73" s="61"/>
      <c r="B73" s="61"/>
      <c r="C73" s="61"/>
      <c r="D73" s="61"/>
      <c r="E73" s="61"/>
      <c r="F73" s="61"/>
      <c r="G73" s="61"/>
      <c r="H73" s="61"/>
      <c r="I73" s="61"/>
      <c r="J73" s="61"/>
      <c r="K73" s="61"/>
      <c r="L73" s="61"/>
      <c r="M73" s="61"/>
      <c r="N73" s="61"/>
      <c r="P73" s="10"/>
    </row>
    <row r="74" spans="1:16" ht="30.75" customHeight="1" x14ac:dyDescent="0.4">
      <c r="A74" s="97"/>
      <c r="B74" s="97"/>
      <c r="C74" s="174" t="s">
        <v>2</v>
      </c>
      <c r="D74" s="174"/>
      <c r="E74" s="174"/>
      <c r="F74" s="132" t="s">
        <v>63</v>
      </c>
      <c r="G74" s="133"/>
      <c r="H74" s="133"/>
      <c r="I74" s="133"/>
      <c r="J74" s="39"/>
      <c r="K74" s="39"/>
      <c r="L74" s="39"/>
      <c r="M74" s="39"/>
      <c r="N74" s="39"/>
      <c r="P74" s="11"/>
    </row>
    <row r="75" spans="1:16" ht="38.25" customHeight="1" x14ac:dyDescent="0.4">
      <c r="A75" s="97"/>
      <c r="B75" s="97"/>
      <c r="C75" s="136" t="s">
        <v>7</v>
      </c>
      <c r="D75" s="175"/>
      <c r="E75" s="175"/>
      <c r="F75" s="136" t="s">
        <v>10</v>
      </c>
      <c r="G75" s="137"/>
      <c r="H75" s="137"/>
      <c r="I75" s="137"/>
      <c r="J75" s="39"/>
      <c r="K75" s="39"/>
      <c r="L75" s="39"/>
      <c r="M75" s="39"/>
      <c r="N75" s="39"/>
      <c r="P75" s="11"/>
    </row>
    <row r="76" spans="1:16" ht="35.25" x14ac:dyDescent="0.4">
      <c r="A76" s="21">
        <v>45110</v>
      </c>
      <c r="B76" s="16"/>
      <c r="C76" s="16"/>
      <c r="D76" s="126">
        <f>SUM(I14)</f>
        <v>0</v>
      </c>
      <c r="E76" s="126"/>
      <c r="F76" s="127">
        <f>IF(AND($G$71&gt;=4,J14="100回以上",K14="実施"),D76*2000,0)</f>
        <v>0</v>
      </c>
      <c r="G76" s="127"/>
      <c r="H76" s="127"/>
      <c r="I76" s="127"/>
      <c r="P76" s="11">
        <f>IF(M76&gt;0,SUMIFS(B14:H14,B13:H13,"=○",B14:H14,"&gt;=50"),0)</f>
        <v>0</v>
      </c>
    </row>
    <row r="77" spans="1:16" ht="35.25" x14ac:dyDescent="0.4">
      <c r="A77" s="21">
        <f>A76+7</f>
        <v>45117</v>
      </c>
      <c r="B77" s="16"/>
      <c r="C77" s="16"/>
      <c r="D77" s="126">
        <f>SUM(I17)</f>
        <v>0</v>
      </c>
      <c r="E77" s="126"/>
      <c r="F77" s="127">
        <f>IF(AND($G$71&gt;=4,J17="100回以上",K17="実施"),D77*2000,0)</f>
        <v>0</v>
      </c>
      <c r="G77" s="127"/>
      <c r="H77" s="127"/>
      <c r="I77" s="127"/>
      <c r="P77" s="11">
        <f>IF(M77&gt;0,SUMIFS(B17:H17,B16:H16,"=○",B17:H17,"&gt;=50"),0)</f>
        <v>0</v>
      </c>
    </row>
    <row r="78" spans="1:16" ht="35.25" x14ac:dyDescent="0.4">
      <c r="A78" s="21">
        <f>A77+7</f>
        <v>45124</v>
      </c>
      <c r="B78" s="16"/>
      <c r="C78" s="16"/>
      <c r="D78" s="126">
        <f>SUM(I20)</f>
        <v>0</v>
      </c>
      <c r="E78" s="126"/>
      <c r="F78" s="127">
        <f>IF(AND($G$71&gt;=4,J20="100回以上",K20="実施"),D78*2000,0)</f>
        <v>0</v>
      </c>
      <c r="G78" s="127"/>
      <c r="H78" s="127"/>
      <c r="I78" s="127"/>
      <c r="P78" s="11">
        <f>IF(M78&gt;0,SUMIFS(B20:H20,B19:H19,"=○",B20:H20,"&gt;=50"),0)</f>
        <v>0</v>
      </c>
    </row>
    <row r="79" spans="1:16" ht="35.25" x14ac:dyDescent="0.4">
      <c r="A79" s="21">
        <f t="shared" ref="A79:A82" si="12">A78+7</f>
        <v>45131</v>
      </c>
      <c r="B79" s="16"/>
      <c r="C79" s="16"/>
      <c r="D79" s="126">
        <f>SUM(I23)</f>
        <v>0</v>
      </c>
      <c r="E79" s="126"/>
      <c r="F79" s="127">
        <f>IF(AND($G$71&gt;=4,J23="100回以上",K23="実施"),D79*2000,0)</f>
        <v>0</v>
      </c>
      <c r="G79" s="127"/>
      <c r="H79" s="127"/>
      <c r="I79" s="127"/>
      <c r="P79" s="11">
        <f>IF(M79&gt;0,SUMIFS(B23:H23,B22:H22,"=○",B23:H23,"&gt;=50"),0)</f>
        <v>0</v>
      </c>
    </row>
    <row r="80" spans="1:16" ht="35.25" x14ac:dyDescent="0.4">
      <c r="A80" s="21">
        <f t="shared" si="12"/>
        <v>45138</v>
      </c>
      <c r="B80" s="16"/>
      <c r="C80" s="16"/>
      <c r="D80" s="126">
        <f>SUM(I26)</f>
        <v>0</v>
      </c>
      <c r="E80" s="126"/>
      <c r="F80" s="127">
        <f>IF(AND($G$71&gt;=4,J26="100回以上",K26="実施"),D80*2000,0)</f>
        <v>0</v>
      </c>
      <c r="G80" s="127"/>
      <c r="H80" s="127"/>
      <c r="I80" s="127"/>
      <c r="P80" s="11">
        <f>IF(M80&gt;0,SUMIFS(B26:H26,B25:H25,"=○",B26:H26,"&gt;=50"),0)</f>
        <v>0</v>
      </c>
    </row>
    <row r="81" spans="1:16" ht="35.25" x14ac:dyDescent="0.4">
      <c r="A81" s="21">
        <f t="shared" si="12"/>
        <v>45145</v>
      </c>
      <c r="B81" s="16"/>
      <c r="C81" s="16"/>
      <c r="D81" s="126">
        <f>SUM(I29)</f>
        <v>0</v>
      </c>
      <c r="E81" s="126"/>
      <c r="F81" s="127">
        <f>IF(AND($G$71&gt;=4,J29="100回以上",K29="実施"),D81*2000,0)</f>
        <v>0</v>
      </c>
      <c r="G81" s="127"/>
      <c r="H81" s="127"/>
      <c r="I81" s="127"/>
      <c r="P81" s="11">
        <f>IF(M81&gt;0,SUMIFS(B29:H29,B28:H28,"=○",B29:H29,"&gt;=50"),0)</f>
        <v>0</v>
      </c>
    </row>
    <row r="82" spans="1:16" ht="35.25" x14ac:dyDescent="0.4">
      <c r="A82" s="21">
        <f t="shared" si="12"/>
        <v>45152</v>
      </c>
      <c r="B82" s="16"/>
      <c r="C82" s="16"/>
      <c r="D82" s="126">
        <f>SUM(I32)</f>
        <v>0</v>
      </c>
      <c r="E82" s="126"/>
      <c r="F82" s="127">
        <f>IF(AND($G$71&gt;=4,J32="100回以上",K32="実施"),D82*2000,0)</f>
        <v>0</v>
      </c>
      <c r="G82" s="127"/>
      <c r="H82" s="127"/>
      <c r="I82" s="127"/>
      <c r="P82" s="11">
        <f>IF(M82&gt;0,SUMIFS(B32:H32,B31:H31,"=○",B32:H32,"&gt;=50"),0)</f>
        <v>0</v>
      </c>
    </row>
    <row r="83" spans="1:16" ht="35.25" x14ac:dyDescent="0.4">
      <c r="A83" s="21">
        <f>A82+7</f>
        <v>45159</v>
      </c>
      <c r="B83" s="16"/>
      <c r="C83" s="16"/>
      <c r="D83" s="126">
        <f>SUM(I35)</f>
        <v>0</v>
      </c>
      <c r="E83" s="126"/>
      <c r="F83" s="127">
        <f>IF(AND($G$71&gt;=4,J35="100回以上",K35="実施"),D83*2000,0)</f>
        <v>0</v>
      </c>
      <c r="G83" s="127"/>
      <c r="H83" s="127"/>
      <c r="I83" s="127"/>
      <c r="P83" s="11">
        <f>IF(M83&gt;0,SUMIFS(B35:H35,B34:H34,"=○",B35:H35,"&gt;=50"),0)</f>
        <v>0</v>
      </c>
    </row>
    <row r="84" spans="1:16" ht="36" thickBot="1" x14ac:dyDescent="0.45">
      <c r="A84" s="21">
        <f>A83+7</f>
        <v>45166</v>
      </c>
      <c r="B84" s="16"/>
      <c r="C84" s="16"/>
      <c r="D84" s="126">
        <f>SUM(I38)</f>
        <v>0</v>
      </c>
      <c r="E84" s="126"/>
      <c r="F84" s="127">
        <f>IF(AND($G$71&gt;=4,J38="100回以上",K38="実施"),D84*2000,0)</f>
        <v>0</v>
      </c>
      <c r="G84" s="127"/>
      <c r="H84" s="127"/>
      <c r="I84" s="127"/>
      <c r="P84" s="11"/>
    </row>
    <row r="85" spans="1:16" ht="36" thickTop="1" x14ac:dyDescent="0.4">
      <c r="A85" s="17" t="s">
        <v>6</v>
      </c>
      <c r="B85" s="17"/>
      <c r="C85" s="17"/>
      <c r="D85" s="122">
        <f>SUM(D76:E84)</f>
        <v>0</v>
      </c>
      <c r="E85" s="122"/>
      <c r="F85" s="123">
        <f>SUM(F76:I84)</f>
        <v>0</v>
      </c>
      <c r="G85" s="123"/>
      <c r="H85" s="123"/>
      <c r="I85" s="123"/>
      <c r="J85" s="5"/>
      <c r="K85" s="5"/>
      <c r="L85" s="5"/>
    </row>
    <row r="86" spans="1:16" ht="45" customHeight="1" x14ac:dyDescent="0.4">
      <c r="A86" s="84" t="s">
        <v>64</v>
      </c>
      <c r="B86" s="27"/>
      <c r="C86" s="27"/>
      <c r="D86" s="27"/>
      <c r="E86" s="27"/>
      <c r="F86" s="124">
        <f ca="1">SUMIF(F76:I84,"&gt;0",D76:E84)</f>
        <v>0</v>
      </c>
      <c r="G86" s="124"/>
      <c r="H86" s="124"/>
      <c r="I86" s="124"/>
      <c r="J86" s="125">
        <f ca="1">SUMIF(J76:L83,"&gt;0",D76:E83)</f>
        <v>0</v>
      </c>
      <c r="K86" s="125"/>
      <c r="L86" s="125"/>
      <c r="M86" s="36"/>
      <c r="N86" s="37">
        <f>SUM(P76:P83)</f>
        <v>0</v>
      </c>
    </row>
    <row r="87" spans="1:16" ht="33.75" customHeight="1" x14ac:dyDescent="0.4">
      <c r="A87" s="26"/>
      <c r="B87" s="27"/>
      <c r="C87" s="27"/>
      <c r="D87" s="27"/>
      <c r="E87" s="27"/>
      <c r="F87" s="35"/>
      <c r="G87" s="35"/>
      <c r="H87" s="35"/>
      <c r="I87" s="35"/>
      <c r="J87" s="35"/>
      <c r="K87" s="35"/>
      <c r="L87" s="35"/>
      <c r="M87" s="33"/>
      <c r="N87" s="34"/>
    </row>
    <row r="88" spans="1:16" ht="35.25" x14ac:dyDescent="0.4">
      <c r="A88" s="15" t="s">
        <v>16</v>
      </c>
      <c r="B88" s="15"/>
      <c r="C88" s="15"/>
      <c r="D88" s="15"/>
      <c r="E88" s="15"/>
      <c r="F88" s="15"/>
      <c r="G88" s="15"/>
      <c r="H88" s="15"/>
      <c r="I88" s="15"/>
      <c r="J88" s="27"/>
      <c r="K88" s="27"/>
      <c r="L88" s="27"/>
      <c r="M88" s="27"/>
      <c r="N88" s="28"/>
    </row>
    <row r="89" spans="1:16" ht="35.25" x14ac:dyDescent="0.4">
      <c r="A89" s="15"/>
      <c r="B89" s="15"/>
      <c r="C89" s="118" t="s">
        <v>17</v>
      </c>
      <c r="D89" s="119"/>
      <c r="E89" s="120"/>
      <c r="F89" s="120"/>
      <c r="G89" s="120"/>
      <c r="H89" s="120"/>
      <c r="I89" s="120"/>
      <c r="J89" s="120"/>
      <c r="K89" s="120"/>
      <c r="L89" s="120"/>
      <c r="M89" s="120"/>
    </row>
    <row r="90" spans="1:16" ht="35.25" x14ac:dyDescent="0.4">
      <c r="A90" s="15"/>
      <c r="B90" s="15"/>
      <c r="C90" s="118" t="s">
        <v>18</v>
      </c>
      <c r="D90" s="119"/>
      <c r="E90" s="120"/>
      <c r="F90" s="120"/>
      <c r="G90" s="120"/>
      <c r="H90" s="120"/>
      <c r="I90" s="120"/>
      <c r="J90" s="120"/>
      <c r="K90" s="120"/>
      <c r="L90" s="120"/>
      <c r="M90" s="120"/>
    </row>
    <row r="91" spans="1:16" ht="35.25" x14ac:dyDescent="0.4">
      <c r="A91" s="15"/>
      <c r="B91" s="15"/>
      <c r="C91" s="118" t="s">
        <v>19</v>
      </c>
      <c r="D91" s="119"/>
      <c r="E91" s="120"/>
      <c r="F91" s="120"/>
      <c r="G91" s="120"/>
      <c r="H91" s="120"/>
      <c r="I91" s="120"/>
      <c r="J91" s="120"/>
      <c r="K91" s="120"/>
      <c r="L91" s="120"/>
      <c r="M91" s="120"/>
    </row>
    <row r="92" spans="1:16" ht="35.25" x14ac:dyDescent="0.4">
      <c r="A92" s="15"/>
      <c r="B92" s="15"/>
      <c r="C92" s="118" t="s">
        <v>20</v>
      </c>
      <c r="D92" s="119"/>
      <c r="E92" s="120"/>
      <c r="F92" s="120"/>
      <c r="G92" s="120"/>
      <c r="H92" s="120"/>
      <c r="I92" s="120"/>
      <c r="J92" s="120"/>
      <c r="K92" s="120"/>
      <c r="L92" s="120"/>
      <c r="M92" s="120"/>
    </row>
    <row r="93" spans="1:16" ht="35.25" x14ac:dyDescent="0.4">
      <c r="A93" s="15"/>
      <c r="B93" s="15"/>
      <c r="C93" s="118" t="s">
        <v>21</v>
      </c>
      <c r="D93" s="119"/>
      <c r="E93" s="120"/>
      <c r="F93" s="120"/>
      <c r="G93" s="120"/>
      <c r="H93" s="120"/>
      <c r="I93" s="120"/>
      <c r="J93" s="120"/>
      <c r="K93" s="120"/>
      <c r="L93" s="120"/>
      <c r="M93" s="120"/>
    </row>
    <row r="94" spans="1:16" ht="35.25" x14ac:dyDescent="0.4">
      <c r="A94" s="15"/>
      <c r="B94" s="15"/>
      <c r="C94" s="121" t="s">
        <v>22</v>
      </c>
      <c r="D94" s="121"/>
      <c r="E94" s="120"/>
      <c r="F94" s="120"/>
      <c r="G94" s="120"/>
      <c r="H94" s="120"/>
      <c r="I94" s="120"/>
      <c r="J94" s="120"/>
      <c r="K94" s="120"/>
      <c r="L94" s="120"/>
      <c r="M94" s="120"/>
    </row>
    <row r="95" spans="1:16" ht="35.25" x14ac:dyDescent="0.4">
      <c r="A95" s="15"/>
      <c r="B95" s="15"/>
      <c r="C95" s="121" t="s">
        <v>41</v>
      </c>
      <c r="D95" s="121"/>
      <c r="E95" s="120"/>
      <c r="F95" s="120"/>
      <c r="G95" s="120"/>
      <c r="H95" s="120"/>
      <c r="I95" s="120"/>
      <c r="J95" s="120"/>
      <c r="K95" s="120"/>
      <c r="L95" s="120"/>
      <c r="M95" s="120"/>
    </row>
    <row r="96" spans="1:16" ht="35.25" x14ac:dyDescent="0.4">
      <c r="A96" s="15"/>
      <c r="B96" s="15"/>
      <c r="C96" s="29" t="s">
        <v>1</v>
      </c>
      <c r="D96" s="30"/>
      <c r="E96" s="30"/>
      <c r="F96" s="31"/>
      <c r="G96" s="31"/>
      <c r="H96" s="31"/>
      <c r="I96" s="31"/>
      <c r="J96" s="31"/>
      <c r="K96" s="31"/>
      <c r="L96" s="31"/>
      <c r="M96" s="32"/>
    </row>
    <row r="97" spans="1:14" ht="55.5" customHeight="1" x14ac:dyDescent="0.4">
      <c r="A97" s="15"/>
      <c r="B97" s="15"/>
      <c r="C97" s="114"/>
      <c r="D97" s="115"/>
      <c r="E97" s="115"/>
      <c r="F97" s="115"/>
      <c r="G97" s="115"/>
      <c r="H97" s="115"/>
      <c r="I97" s="115"/>
      <c r="J97" s="115"/>
      <c r="K97" s="115"/>
      <c r="L97" s="115"/>
      <c r="M97" s="116"/>
    </row>
    <row r="98" spans="1:14" ht="113.25" customHeight="1" x14ac:dyDescent="0.4">
      <c r="A98" s="15"/>
      <c r="B98" s="15"/>
      <c r="C98" s="53"/>
      <c r="D98" s="53"/>
      <c r="E98" s="53"/>
      <c r="F98" s="53"/>
      <c r="G98" s="53"/>
      <c r="H98" s="53"/>
      <c r="I98" s="53"/>
      <c r="J98" s="53"/>
      <c r="K98" s="53"/>
      <c r="L98" s="53"/>
      <c r="M98" s="53"/>
    </row>
    <row r="99" spans="1:14" ht="32.25" customHeight="1" x14ac:dyDescent="0.4">
      <c r="A99" s="15" t="s">
        <v>39</v>
      </c>
      <c r="B99" s="15"/>
      <c r="C99" s="53"/>
      <c r="D99" s="53"/>
      <c r="E99" s="53"/>
      <c r="F99" s="53"/>
      <c r="G99" s="53"/>
      <c r="H99" s="53"/>
      <c r="I99" s="53"/>
      <c r="J99" s="53"/>
      <c r="K99" s="53"/>
      <c r="L99" s="53"/>
      <c r="M99" s="53"/>
    </row>
    <row r="100" spans="1:14" ht="32.25" customHeight="1" x14ac:dyDescent="0.4">
      <c r="A100" s="117" t="s">
        <v>40</v>
      </c>
      <c r="B100" s="117"/>
      <c r="C100" s="117"/>
      <c r="D100" s="117"/>
      <c r="E100" s="117"/>
      <c r="F100" s="117"/>
      <c r="G100" s="117"/>
      <c r="H100" s="117"/>
      <c r="I100" s="117"/>
      <c r="J100" s="117"/>
      <c r="K100" s="117"/>
      <c r="L100" s="117"/>
      <c r="M100" s="117"/>
      <c r="N100" s="117"/>
    </row>
    <row r="101" spans="1:14" ht="35.25" customHeight="1" x14ac:dyDescent="0.4">
      <c r="A101" s="76" t="s">
        <v>31</v>
      </c>
      <c r="B101" s="109"/>
      <c r="C101" s="110"/>
      <c r="D101" s="110"/>
      <c r="E101" s="110"/>
      <c r="F101" s="110"/>
      <c r="G101" s="110"/>
      <c r="H101" s="111"/>
      <c r="I101" s="112" t="s">
        <v>32</v>
      </c>
      <c r="J101" s="112"/>
      <c r="K101" s="112"/>
      <c r="L101" s="113"/>
      <c r="M101" s="113"/>
      <c r="N101" s="113"/>
    </row>
    <row r="102" spans="1:14" ht="35.25" x14ac:dyDescent="0.4">
      <c r="A102" s="76" t="s">
        <v>33</v>
      </c>
      <c r="B102" s="109"/>
      <c r="C102" s="110"/>
      <c r="D102" s="110"/>
      <c r="E102" s="110"/>
      <c r="F102" s="110"/>
      <c r="G102" s="110"/>
      <c r="H102" s="111"/>
      <c r="I102" s="112" t="s">
        <v>34</v>
      </c>
      <c r="J102" s="112"/>
      <c r="K102" s="112"/>
      <c r="L102" s="113"/>
      <c r="M102" s="113"/>
      <c r="N102" s="113"/>
    </row>
    <row r="103" spans="1:14" ht="35.25" x14ac:dyDescent="0.4">
      <c r="A103" s="76" t="s">
        <v>35</v>
      </c>
      <c r="B103" s="109"/>
      <c r="C103" s="110"/>
      <c r="D103" s="110"/>
      <c r="E103" s="110"/>
      <c r="F103" s="110"/>
      <c r="G103" s="110"/>
      <c r="H103" s="111"/>
      <c r="I103" s="112" t="s">
        <v>36</v>
      </c>
      <c r="J103" s="112"/>
      <c r="K103" s="112"/>
      <c r="L103" s="113"/>
      <c r="M103" s="113"/>
      <c r="N103" s="113"/>
    </row>
    <row r="104" spans="1:14" ht="35.25" x14ac:dyDescent="0.4">
      <c r="A104" s="76" t="s">
        <v>37</v>
      </c>
      <c r="B104" s="109"/>
      <c r="C104" s="110"/>
      <c r="D104" s="110"/>
      <c r="E104" s="110"/>
      <c r="F104" s="110"/>
      <c r="G104" s="110"/>
      <c r="H104" s="110"/>
      <c r="I104" s="110"/>
      <c r="J104" s="110"/>
      <c r="K104" s="110"/>
      <c r="L104" s="110"/>
      <c r="M104" s="110"/>
      <c r="N104" s="111"/>
    </row>
    <row r="105" spans="1:14" ht="35.25" x14ac:dyDescent="0.4">
      <c r="A105" s="76" t="s">
        <v>38</v>
      </c>
      <c r="B105" s="109"/>
      <c r="C105" s="110"/>
      <c r="D105" s="110"/>
      <c r="E105" s="110"/>
      <c r="F105" s="110"/>
      <c r="G105" s="110"/>
      <c r="H105" s="110"/>
      <c r="I105" s="110"/>
      <c r="J105" s="110"/>
      <c r="K105" s="110"/>
      <c r="L105" s="110"/>
      <c r="M105" s="110"/>
      <c r="N105" s="111"/>
    </row>
  </sheetData>
  <mergeCells count="120">
    <mergeCell ref="C1:J1"/>
    <mergeCell ref="M1:O1"/>
    <mergeCell ref="M2:O2"/>
    <mergeCell ref="A5:O5"/>
    <mergeCell ref="A10:H10"/>
    <mergeCell ref="I10:I11"/>
    <mergeCell ref="J10:J11"/>
    <mergeCell ref="K10:K11"/>
    <mergeCell ref="L10:N11"/>
    <mergeCell ref="L16:N16"/>
    <mergeCell ref="L17:N17"/>
    <mergeCell ref="I18:K18"/>
    <mergeCell ref="L18:N18"/>
    <mergeCell ref="L19:N19"/>
    <mergeCell ref="L20:N20"/>
    <mergeCell ref="I12:K12"/>
    <mergeCell ref="L12:N12"/>
    <mergeCell ref="L13:N13"/>
    <mergeCell ref="L14:N14"/>
    <mergeCell ref="I15:K15"/>
    <mergeCell ref="L15:N15"/>
    <mergeCell ref="L25:N25"/>
    <mergeCell ref="L26:N26"/>
    <mergeCell ref="I27:K27"/>
    <mergeCell ref="L27:N27"/>
    <mergeCell ref="L28:N28"/>
    <mergeCell ref="L29:N29"/>
    <mergeCell ref="I21:K21"/>
    <mergeCell ref="L21:N21"/>
    <mergeCell ref="L22:N22"/>
    <mergeCell ref="L23:N23"/>
    <mergeCell ref="I24:K24"/>
    <mergeCell ref="L24:N24"/>
    <mergeCell ref="L34:N34"/>
    <mergeCell ref="L35:N35"/>
    <mergeCell ref="I36:K36"/>
    <mergeCell ref="L36:N36"/>
    <mergeCell ref="L37:N37"/>
    <mergeCell ref="L38:N38"/>
    <mergeCell ref="I30:K30"/>
    <mergeCell ref="L30:N30"/>
    <mergeCell ref="L31:N31"/>
    <mergeCell ref="L32:N32"/>
    <mergeCell ref="I33:K33"/>
    <mergeCell ref="L33:N33"/>
    <mergeCell ref="E46:G46"/>
    <mergeCell ref="M47:O47"/>
    <mergeCell ref="J48:O48"/>
    <mergeCell ref="I50:N50"/>
    <mergeCell ref="F51:H51"/>
    <mergeCell ref="I51:N51"/>
    <mergeCell ref="E43:G43"/>
    <mergeCell ref="H43:N43"/>
    <mergeCell ref="E44:G44"/>
    <mergeCell ref="H44:N44"/>
    <mergeCell ref="E45:G45"/>
    <mergeCell ref="H45:N45"/>
    <mergeCell ref="H46:N46"/>
    <mergeCell ref="F66:J66"/>
    <mergeCell ref="C74:E74"/>
    <mergeCell ref="F74:I74"/>
    <mergeCell ref="C75:E75"/>
    <mergeCell ref="F75:I75"/>
    <mergeCell ref="D76:E76"/>
    <mergeCell ref="F76:I76"/>
    <mergeCell ref="F52:H52"/>
    <mergeCell ref="I52:N52"/>
    <mergeCell ref="F53:H53"/>
    <mergeCell ref="I53:M53"/>
    <mergeCell ref="A56:N56"/>
    <mergeCell ref="A62:O62"/>
    <mergeCell ref="D80:E80"/>
    <mergeCell ref="F80:I80"/>
    <mergeCell ref="D81:E81"/>
    <mergeCell ref="F81:I81"/>
    <mergeCell ref="D82:E82"/>
    <mergeCell ref="F82:I82"/>
    <mergeCell ref="D77:E77"/>
    <mergeCell ref="F77:I77"/>
    <mergeCell ref="D78:E78"/>
    <mergeCell ref="F78:I78"/>
    <mergeCell ref="D79:E79"/>
    <mergeCell ref="F79:I79"/>
    <mergeCell ref="E93:M93"/>
    <mergeCell ref="F86:I86"/>
    <mergeCell ref="J86:L86"/>
    <mergeCell ref="C89:D89"/>
    <mergeCell ref="E89:M89"/>
    <mergeCell ref="C90:D90"/>
    <mergeCell ref="E90:M90"/>
    <mergeCell ref="D83:E83"/>
    <mergeCell ref="F83:I83"/>
    <mergeCell ref="D84:E84"/>
    <mergeCell ref="F84:I84"/>
    <mergeCell ref="D85:E85"/>
    <mergeCell ref="F85:I85"/>
    <mergeCell ref="F41:M41"/>
    <mergeCell ref="A47:B47"/>
    <mergeCell ref="B103:H103"/>
    <mergeCell ref="I103:K103"/>
    <mergeCell ref="L103:N103"/>
    <mergeCell ref="B104:N104"/>
    <mergeCell ref="B105:N105"/>
    <mergeCell ref="B101:H101"/>
    <mergeCell ref="I101:K101"/>
    <mergeCell ref="L101:N101"/>
    <mergeCell ref="B102:H102"/>
    <mergeCell ref="I102:K102"/>
    <mergeCell ref="L102:N102"/>
    <mergeCell ref="C94:D94"/>
    <mergeCell ref="E94:M94"/>
    <mergeCell ref="C95:D95"/>
    <mergeCell ref="E95:M95"/>
    <mergeCell ref="C97:M97"/>
    <mergeCell ref="A100:N100"/>
    <mergeCell ref="C91:D91"/>
    <mergeCell ref="E91:M91"/>
    <mergeCell ref="C92:D92"/>
    <mergeCell ref="E92:M92"/>
    <mergeCell ref="C93:D93"/>
  </mergeCells>
  <phoneticPr fontId="2"/>
  <dataValidations count="2">
    <dataValidation type="list" allowBlank="1" showInputMessage="1" sqref="J29 J20 J26 J14 J32 J23 J17 J35 J38">
      <formula1>"100回未満,100回以上,150回以上"</formula1>
    </dataValidation>
    <dataValidation type="list" allowBlank="1" showInputMessage="1" showErrorMessage="1" sqref="B13:H13 B31:H31 B28:H28 B34:H34 B19:H19 B16:H16 B22:H22 B25:H25 B37:H37">
      <formula1>"○,　"</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rowBreaks count="1" manualBreakCount="1">
    <brk id="46"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Zeros="0" view="pageBreakPreview" topLeftCell="A64" zoomScale="37" zoomScaleNormal="55" zoomScaleSheetLayoutView="37" workbookViewId="0">
      <selection activeCell="A41" sqref="A41"/>
    </sheetView>
  </sheetViews>
  <sheetFormatPr defaultColWidth="9" defaultRowHeight="18.75" x14ac:dyDescent="0.4"/>
  <cols>
    <col min="1" max="1" width="38.75" style="19" customWidth="1"/>
    <col min="2" max="8" width="11.25" style="19" customWidth="1"/>
    <col min="9" max="11" width="16.75" style="19" customWidth="1"/>
    <col min="12" max="13" width="15.875" style="19" customWidth="1"/>
    <col min="14" max="14" width="26.625" style="19" customWidth="1"/>
    <col min="15" max="15" width="10.125" style="66" customWidth="1"/>
    <col min="16" max="17" width="9" style="19" customWidth="1"/>
    <col min="18" max="16384" width="9" style="19"/>
  </cols>
  <sheetData>
    <row r="1" spans="1:17" s="44" customFormat="1" ht="42" x14ac:dyDescent="0.4">
      <c r="A1" s="92" t="s">
        <v>44</v>
      </c>
      <c r="B1" s="93"/>
      <c r="C1" s="161"/>
      <c r="D1" s="161"/>
      <c r="E1" s="161"/>
      <c r="F1" s="161"/>
      <c r="G1" s="161"/>
      <c r="H1" s="161"/>
      <c r="I1" s="161"/>
      <c r="J1" s="161"/>
      <c r="K1" s="101"/>
      <c r="L1" s="39"/>
      <c r="M1" s="162"/>
      <c r="N1" s="162"/>
      <c r="O1" s="162"/>
      <c r="P1" s="40"/>
      <c r="Q1" s="40"/>
    </row>
    <row r="2" spans="1:17" s="39" customFormat="1" ht="42" x14ac:dyDescent="0.4">
      <c r="A2" s="50"/>
      <c r="B2" s="50"/>
      <c r="C2" s="101"/>
      <c r="D2" s="101"/>
      <c r="E2" s="101"/>
      <c r="F2" s="101"/>
      <c r="G2" s="101"/>
      <c r="H2" s="101"/>
      <c r="I2" s="101"/>
      <c r="J2" s="101"/>
      <c r="K2" s="101"/>
      <c r="M2" s="163" t="s">
        <v>42</v>
      </c>
      <c r="N2" s="163"/>
      <c r="O2" s="163"/>
      <c r="P2" s="40" t="s">
        <v>23</v>
      </c>
      <c r="Q2" s="40"/>
    </row>
    <row r="3" spans="1:17" s="39" customFormat="1" ht="42" x14ac:dyDescent="0.4">
      <c r="A3" s="70" t="s">
        <v>58</v>
      </c>
      <c r="B3" s="49"/>
      <c r="C3" s="101"/>
      <c r="D3" s="101"/>
      <c r="E3" s="101"/>
      <c r="F3" s="101"/>
      <c r="G3" s="101"/>
      <c r="H3" s="101"/>
      <c r="I3" s="101"/>
      <c r="J3" s="101"/>
      <c r="K3" s="101"/>
      <c r="N3" s="47"/>
      <c r="O3" s="46"/>
      <c r="P3" s="45"/>
      <c r="Q3" s="40"/>
    </row>
    <row r="4" spans="1:17" s="39" customFormat="1" ht="42" x14ac:dyDescent="0.4">
      <c r="A4" s="49"/>
      <c r="B4" s="49"/>
      <c r="C4" s="101"/>
      <c r="D4" s="101"/>
      <c r="E4" s="101"/>
      <c r="F4" s="101"/>
      <c r="G4" s="101"/>
      <c r="H4" s="101"/>
      <c r="I4" s="101"/>
      <c r="J4" s="101"/>
      <c r="K4" s="101"/>
      <c r="N4" s="47"/>
      <c r="O4" s="46"/>
      <c r="P4" s="45"/>
      <c r="Q4" s="40"/>
    </row>
    <row r="5" spans="1:17" s="44" customFormat="1" ht="42" x14ac:dyDescent="0.4">
      <c r="A5" s="164" t="s">
        <v>59</v>
      </c>
      <c r="B5" s="164"/>
      <c r="C5" s="164"/>
      <c r="D5" s="164"/>
      <c r="E5" s="164"/>
      <c r="F5" s="164"/>
      <c r="G5" s="164"/>
      <c r="H5" s="164"/>
      <c r="I5" s="164"/>
      <c r="J5" s="164"/>
      <c r="K5" s="164"/>
      <c r="L5" s="164"/>
      <c r="M5" s="164"/>
      <c r="N5" s="164"/>
      <c r="O5" s="164"/>
      <c r="P5" s="63"/>
      <c r="Q5" s="40"/>
    </row>
    <row r="6" spans="1:17" s="39" customFormat="1" ht="42" x14ac:dyDescent="0.4">
      <c r="A6" s="42"/>
      <c r="B6" s="42"/>
      <c r="C6" s="42"/>
      <c r="D6" s="42"/>
      <c r="E6" s="42"/>
      <c r="F6" s="42"/>
      <c r="G6" s="42"/>
      <c r="H6" s="42"/>
      <c r="I6" s="42"/>
      <c r="J6" s="42"/>
      <c r="K6" s="42"/>
      <c r="L6" s="42"/>
      <c r="O6" s="41"/>
      <c r="Q6" s="40"/>
    </row>
    <row r="7" spans="1:17" s="39" customFormat="1" ht="42" x14ac:dyDescent="0.4">
      <c r="A7" s="42" t="s">
        <v>60</v>
      </c>
      <c r="B7" s="43"/>
      <c r="C7" s="42"/>
      <c r="D7" s="42"/>
      <c r="E7" s="42"/>
      <c r="F7" s="42"/>
      <c r="G7" s="42"/>
      <c r="H7" s="42"/>
      <c r="I7" s="42"/>
      <c r="J7" s="42"/>
      <c r="K7" s="42"/>
      <c r="L7" s="42"/>
      <c r="O7" s="41"/>
      <c r="Q7" s="40"/>
    </row>
    <row r="8" spans="1:17" s="39" customFormat="1" ht="18" customHeight="1" x14ac:dyDescent="0.4">
      <c r="A8" s="43"/>
      <c r="B8" s="43"/>
      <c r="C8" s="42"/>
      <c r="D8" s="42"/>
      <c r="E8" s="42"/>
      <c r="F8" s="42"/>
      <c r="G8" s="42"/>
      <c r="H8" s="42"/>
      <c r="I8" s="42"/>
      <c r="J8" s="42"/>
      <c r="K8" s="42"/>
      <c r="L8" s="42"/>
      <c r="O8" s="41"/>
      <c r="Q8" s="40"/>
    </row>
    <row r="9" spans="1:17" s="39" customFormat="1" ht="30" customHeight="1" x14ac:dyDescent="0.4">
      <c r="A9" s="51" t="s">
        <v>70</v>
      </c>
      <c r="B9" s="43"/>
      <c r="C9" s="42"/>
      <c r="D9" s="42"/>
      <c r="E9" s="42"/>
      <c r="F9" s="42"/>
      <c r="G9" s="42"/>
      <c r="H9" s="42"/>
      <c r="I9" s="42"/>
      <c r="J9" s="42"/>
      <c r="K9" s="42"/>
      <c r="L9" s="42"/>
      <c r="O9" s="41"/>
      <c r="Q9" s="40"/>
    </row>
    <row r="10" spans="1:17" ht="61.9" customHeight="1" x14ac:dyDescent="0.4">
      <c r="A10" s="165" t="s">
        <v>29</v>
      </c>
      <c r="B10" s="165"/>
      <c r="C10" s="165"/>
      <c r="D10" s="165"/>
      <c r="E10" s="165"/>
      <c r="F10" s="165"/>
      <c r="G10" s="165"/>
      <c r="H10" s="166"/>
      <c r="I10" s="167" t="s">
        <v>0</v>
      </c>
      <c r="J10" s="169" t="s">
        <v>5</v>
      </c>
      <c r="K10" s="171" t="s">
        <v>15</v>
      </c>
      <c r="L10" s="173" t="s">
        <v>1</v>
      </c>
      <c r="M10" s="173"/>
      <c r="N10" s="173"/>
    </row>
    <row r="11" spans="1:17" ht="42" customHeight="1" x14ac:dyDescent="0.4">
      <c r="A11" s="12"/>
      <c r="B11" s="102" t="s">
        <v>48</v>
      </c>
      <c r="C11" s="102" t="s">
        <v>49</v>
      </c>
      <c r="D11" s="102" t="s">
        <v>50</v>
      </c>
      <c r="E11" s="102" t="s">
        <v>51</v>
      </c>
      <c r="F11" s="102" t="s">
        <v>52</v>
      </c>
      <c r="G11" s="102" t="s">
        <v>53</v>
      </c>
      <c r="H11" s="102" t="s">
        <v>54</v>
      </c>
      <c r="I11" s="168"/>
      <c r="J11" s="170"/>
      <c r="K11" s="172"/>
      <c r="L11" s="173"/>
      <c r="M11" s="173"/>
      <c r="N11" s="173"/>
    </row>
    <row r="12" spans="1:17" ht="42" customHeight="1" x14ac:dyDescent="0.4">
      <c r="A12" s="12"/>
      <c r="B12" s="18">
        <v>45173</v>
      </c>
      <c r="C12" s="18">
        <v>45174</v>
      </c>
      <c r="D12" s="18">
        <v>45175</v>
      </c>
      <c r="E12" s="18">
        <v>45176</v>
      </c>
      <c r="F12" s="18">
        <v>45177</v>
      </c>
      <c r="G12" s="90">
        <v>45178</v>
      </c>
      <c r="H12" s="91">
        <v>45179</v>
      </c>
      <c r="I12" s="158"/>
      <c r="J12" s="159"/>
      <c r="K12" s="160"/>
      <c r="L12" s="156"/>
      <c r="M12" s="156"/>
      <c r="N12" s="156"/>
    </row>
    <row r="13" spans="1:17" ht="42" customHeight="1" x14ac:dyDescent="0.4">
      <c r="A13" s="38" t="s">
        <v>11</v>
      </c>
      <c r="B13" s="79"/>
      <c r="C13" s="79"/>
      <c r="D13" s="79"/>
      <c r="E13" s="79"/>
      <c r="F13" s="79"/>
      <c r="G13" s="79"/>
      <c r="H13" s="79"/>
      <c r="I13" s="25"/>
      <c r="J13" s="20"/>
      <c r="L13" s="156"/>
      <c r="M13" s="156"/>
      <c r="N13" s="156"/>
    </row>
    <row r="14" spans="1:17" ht="42" customHeight="1" x14ac:dyDescent="0.4">
      <c r="A14" s="13" t="s">
        <v>9</v>
      </c>
      <c r="B14" s="79"/>
      <c r="C14" s="79"/>
      <c r="D14" s="79"/>
      <c r="E14" s="79"/>
      <c r="F14" s="79"/>
      <c r="G14" s="79"/>
      <c r="H14" s="79"/>
      <c r="I14" s="22">
        <f>SUM(B14:H14)</f>
        <v>0</v>
      </c>
      <c r="J14" s="23" t="str">
        <f>IF(I14&lt;100,"100回未満","100回以上")</f>
        <v>100回未満</v>
      </c>
      <c r="K14" s="24" t="str">
        <f>IF(COUNTIF(B13:H13,"○")&gt;0,"実施","―")</f>
        <v>―</v>
      </c>
      <c r="L14" s="157"/>
      <c r="M14" s="157"/>
      <c r="N14" s="157"/>
      <c r="O14" s="66"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52"/>
      <c r="B15" s="18">
        <f>H12+1</f>
        <v>45180</v>
      </c>
      <c r="C15" s="18">
        <f>B15+1</f>
        <v>45181</v>
      </c>
      <c r="D15" s="18">
        <f t="shared" ref="D15:G15" si="0">C15+1</f>
        <v>45182</v>
      </c>
      <c r="E15" s="18">
        <f t="shared" si="0"/>
        <v>45183</v>
      </c>
      <c r="F15" s="18">
        <f t="shared" si="0"/>
        <v>45184</v>
      </c>
      <c r="G15" s="90">
        <f t="shared" si="0"/>
        <v>45185</v>
      </c>
      <c r="H15" s="91">
        <f>G15+1</f>
        <v>45186</v>
      </c>
      <c r="I15" s="158"/>
      <c r="J15" s="159"/>
      <c r="K15" s="160"/>
      <c r="L15" s="156"/>
      <c r="M15" s="156"/>
      <c r="N15" s="156"/>
    </row>
    <row r="16" spans="1:17" ht="42" customHeight="1" x14ac:dyDescent="0.4">
      <c r="A16" s="38" t="s">
        <v>12</v>
      </c>
      <c r="B16" s="79"/>
      <c r="C16" s="79"/>
      <c r="D16" s="79"/>
      <c r="E16" s="79"/>
      <c r="F16" s="79"/>
      <c r="G16" s="79"/>
      <c r="H16" s="79"/>
      <c r="I16" s="25"/>
      <c r="J16" s="20"/>
      <c r="L16" s="156"/>
      <c r="M16" s="156"/>
      <c r="N16" s="156"/>
    </row>
    <row r="17" spans="1:15" ht="42" customHeight="1" x14ac:dyDescent="0.4">
      <c r="A17" s="13" t="s">
        <v>9</v>
      </c>
      <c r="B17" s="79"/>
      <c r="C17" s="79"/>
      <c r="D17" s="79"/>
      <c r="E17" s="79"/>
      <c r="F17" s="79"/>
      <c r="G17" s="79"/>
      <c r="H17" s="79"/>
      <c r="I17" s="22">
        <f>SUM(B17:H17)</f>
        <v>0</v>
      </c>
      <c r="J17" s="23" t="str">
        <f>IF(I17&lt;100,"100回未満","100回以上")</f>
        <v>100回未満</v>
      </c>
      <c r="K17" s="24" t="str">
        <f>IF(COUNTIF(B16:H16,"○")&gt;0,"実施","―")</f>
        <v>―</v>
      </c>
      <c r="L17" s="157"/>
      <c r="M17" s="157"/>
      <c r="N17" s="157"/>
      <c r="O17" s="66"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52"/>
      <c r="B18" s="91">
        <f>H15+1</f>
        <v>45187</v>
      </c>
      <c r="C18" s="18">
        <f>B18+1</f>
        <v>45188</v>
      </c>
      <c r="D18" s="18">
        <f t="shared" ref="D18:G18" si="1">C18+1</f>
        <v>45189</v>
      </c>
      <c r="E18" s="18">
        <f t="shared" si="1"/>
        <v>45190</v>
      </c>
      <c r="F18" s="18">
        <f t="shared" si="1"/>
        <v>45191</v>
      </c>
      <c r="G18" s="90">
        <f t="shared" si="1"/>
        <v>45192</v>
      </c>
      <c r="H18" s="91">
        <f>G18+1</f>
        <v>45193</v>
      </c>
      <c r="I18" s="158"/>
      <c r="J18" s="159"/>
      <c r="K18" s="160"/>
      <c r="L18" s="156"/>
      <c r="M18" s="156"/>
      <c r="N18" s="156"/>
    </row>
    <row r="19" spans="1:15" ht="42" customHeight="1" x14ac:dyDescent="0.4">
      <c r="A19" s="38" t="s">
        <v>12</v>
      </c>
      <c r="B19" s="79"/>
      <c r="C19" s="79"/>
      <c r="D19" s="79"/>
      <c r="E19" s="79"/>
      <c r="F19" s="79"/>
      <c r="G19" s="79"/>
      <c r="H19" s="79"/>
      <c r="I19" s="25"/>
      <c r="J19" s="20"/>
      <c r="L19" s="156"/>
      <c r="M19" s="156"/>
      <c r="N19" s="156"/>
    </row>
    <row r="20" spans="1:15" ht="42" customHeight="1" x14ac:dyDescent="0.4">
      <c r="A20" s="13" t="s">
        <v>9</v>
      </c>
      <c r="B20" s="79"/>
      <c r="C20" s="79"/>
      <c r="D20" s="79"/>
      <c r="E20" s="79"/>
      <c r="F20" s="79"/>
      <c r="G20" s="79"/>
      <c r="H20" s="79"/>
      <c r="I20" s="22">
        <f>SUM(B20:H20)</f>
        <v>0</v>
      </c>
      <c r="J20" s="23" t="str">
        <f>IF(I20&lt;100,"100回未満","100回以上")</f>
        <v>100回未満</v>
      </c>
      <c r="K20" s="24" t="str">
        <f>IF(COUNTIF(B19:H19,"○")&gt;0,"実施","―")</f>
        <v>―</v>
      </c>
      <c r="L20" s="157"/>
      <c r="M20" s="157"/>
      <c r="N20" s="157"/>
      <c r="O20" s="66"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52"/>
      <c r="B21" s="18">
        <f>H18+1</f>
        <v>45194</v>
      </c>
      <c r="C21" s="18">
        <f>B21+1</f>
        <v>45195</v>
      </c>
      <c r="D21" s="18">
        <f t="shared" ref="D21:G21" si="2">C21+1</f>
        <v>45196</v>
      </c>
      <c r="E21" s="18">
        <f t="shared" si="2"/>
        <v>45197</v>
      </c>
      <c r="F21" s="18">
        <f t="shared" si="2"/>
        <v>45198</v>
      </c>
      <c r="G21" s="90">
        <f t="shared" si="2"/>
        <v>45199</v>
      </c>
      <c r="H21" s="91">
        <f>G21+1</f>
        <v>45200</v>
      </c>
      <c r="I21" s="158"/>
      <c r="J21" s="159"/>
      <c r="K21" s="160"/>
      <c r="L21" s="156"/>
      <c r="M21" s="156"/>
      <c r="N21" s="156"/>
    </row>
    <row r="22" spans="1:15" ht="42" customHeight="1" x14ac:dyDescent="0.4">
      <c r="A22" s="38" t="s">
        <v>12</v>
      </c>
      <c r="B22" s="79"/>
      <c r="C22" s="79"/>
      <c r="D22" s="79"/>
      <c r="E22" s="79"/>
      <c r="F22" s="79"/>
      <c r="G22" s="79"/>
      <c r="H22" s="79"/>
      <c r="I22" s="25"/>
      <c r="J22" s="20"/>
      <c r="L22" s="156"/>
      <c r="M22" s="156"/>
      <c r="N22" s="156"/>
    </row>
    <row r="23" spans="1:15" ht="42" customHeight="1" x14ac:dyDescent="0.4">
      <c r="A23" s="13" t="s">
        <v>9</v>
      </c>
      <c r="B23" s="79"/>
      <c r="C23" s="79"/>
      <c r="D23" s="79"/>
      <c r="E23" s="79"/>
      <c r="F23" s="79"/>
      <c r="G23" s="79"/>
      <c r="H23" s="79"/>
      <c r="I23" s="22">
        <f>SUM(B23:H23)</f>
        <v>0</v>
      </c>
      <c r="J23" s="23" t="str">
        <f>IF(I23&lt;100,"100回未満","100回以上")</f>
        <v>100回未満</v>
      </c>
      <c r="K23" s="24" t="str">
        <f>IF(COUNTIF(B22:H22,"○")&gt;0,"実施","―")</f>
        <v>―</v>
      </c>
      <c r="L23" s="157"/>
      <c r="M23" s="157"/>
      <c r="N23" s="157"/>
      <c r="O23" s="66"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52"/>
      <c r="B24" s="18">
        <f>H21+1</f>
        <v>45201</v>
      </c>
      <c r="C24" s="18">
        <f>B24+1</f>
        <v>45202</v>
      </c>
      <c r="D24" s="18">
        <f t="shared" ref="D24:G24" si="3">C24+1</f>
        <v>45203</v>
      </c>
      <c r="E24" s="18">
        <f t="shared" si="3"/>
        <v>45204</v>
      </c>
      <c r="F24" s="18">
        <f t="shared" si="3"/>
        <v>45205</v>
      </c>
      <c r="G24" s="90">
        <f t="shared" si="3"/>
        <v>45206</v>
      </c>
      <c r="H24" s="91">
        <f>G24+1</f>
        <v>45207</v>
      </c>
      <c r="I24" s="158"/>
      <c r="J24" s="159"/>
      <c r="K24" s="160"/>
      <c r="L24" s="156"/>
      <c r="M24" s="156"/>
      <c r="N24" s="156"/>
    </row>
    <row r="25" spans="1:15" ht="42" customHeight="1" x14ac:dyDescent="0.4">
      <c r="A25" s="38" t="s">
        <v>12</v>
      </c>
      <c r="B25" s="79"/>
      <c r="C25" s="79"/>
      <c r="D25" s="79"/>
      <c r="E25" s="79"/>
      <c r="F25" s="79"/>
      <c r="G25" s="79"/>
      <c r="H25" s="79"/>
      <c r="I25" s="25"/>
      <c r="J25" s="20"/>
      <c r="L25" s="156"/>
      <c r="M25" s="156"/>
      <c r="N25" s="156"/>
    </row>
    <row r="26" spans="1:15" ht="42" customHeight="1" x14ac:dyDescent="0.4">
      <c r="A26" s="13" t="s">
        <v>9</v>
      </c>
      <c r="B26" s="79"/>
      <c r="C26" s="79"/>
      <c r="D26" s="79"/>
      <c r="E26" s="79"/>
      <c r="F26" s="79"/>
      <c r="G26" s="79"/>
      <c r="H26" s="79"/>
      <c r="I26" s="22">
        <f>SUM(B26:H26)</f>
        <v>0</v>
      </c>
      <c r="J26" s="23" t="str">
        <f>IF(I26&lt;100,"100回未満","100回以上")</f>
        <v>100回未満</v>
      </c>
      <c r="K26" s="24" t="str">
        <f>IF(COUNTIF(B25:H25,"○")&gt;0,"実施","―")</f>
        <v>―</v>
      </c>
      <c r="L26" s="157"/>
      <c r="M26" s="157"/>
      <c r="N26" s="157"/>
      <c r="O26" s="66"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52"/>
      <c r="B27" s="91">
        <f>H24+1</f>
        <v>45208</v>
      </c>
      <c r="C27" s="18">
        <f>B27+1</f>
        <v>45209</v>
      </c>
      <c r="D27" s="18">
        <f t="shared" ref="D27:G27" si="4">C27+1</f>
        <v>45210</v>
      </c>
      <c r="E27" s="18">
        <f t="shared" si="4"/>
        <v>45211</v>
      </c>
      <c r="F27" s="18">
        <f>E27+1</f>
        <v>45212</v>
      </c>
      <c r="G27" s="90">
        <f t="shared" si="4"/>
        <v>45213</v>
      </c>
      <c r="H27" s="91">
        <f>G27+1</f>
        <v>45214</v>
      </c>
      <c r="I27" s="158"/>
      <c r="J27" s="159"/>
      <c r="K27" s="160"/>
      <c r="L27" s="156"/>
      <c r="M27" s="156"/>
      <c r="N27" s="156"/>
    </row>
    <row r="28" spans="1:15" ht="42" customHeight="1" x14ac:dyDescent="0.4">
      <c r="A28" s="38" t="s">
        <v>12</v>
      </c>
      <c r="B28" s="79"/>
      <c r="C28" s="79"/>
      <c r="D28" s="79"/>
      <c r="E28" s="79"/>
      <c r="F28" s="79"/>
      <c r="G28" s="79"/>
      <c r="H28" s="79"/>
      <c r="I28" s="25"/>
      <c r="J28" s="20"/>
      <c r="L28" s="156"/>
      <c r="M28" s="156"/>
      <c r="N28" s="156"/>
    </row>
    <row r="29" spans="1:15" ht="42" customHeight="1" x14ac:dyDescent="0.4">
      <c r="A29" s="13" t="s">
        <v>9</v>
      </c>
      <c r="B29" s="79"/>
      <c r="C29" s="79"/>
      <c r="D29" s="79"/>
      <c r="E29" s="79"/>
      <c r="F29" s="79"/>
      <c r="G29" s="79"/>
      <c r="H29" s="79"/>
      <c r="I29" s="22">
        <f>SUM(B29:H29)</f>
        <v>0</v>
      </c>
      <c r="J29" s="23" t="str">
        <f>IF(I29&lt;100,"100回未満","100回以上")</f>
        <v>100回未満</v>
      </c>
      <c r="K29" s="24" t="str">
        <f>IF(COUNTIF(B28:H28,"○")&gt;0,"実施","―")</f>
        <v>―</v>
      </c>
      <c r="L29" s="157"/>
      <c r="M29" s="157"/>
      <c r="N29" s="157"/>
      <c r="O29" s="66"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52"/>
      <c r="B30" s="18">
        <f>H27+1</f>
        <v>45215</v>
      </c>
      <c r="C30" s="18">
        <f>B30+1</f>
        <v>45216</v>
      </c>
      <c r="D30" s="18">
        <f t="shared" ref="D30:G30" si="5">C30+1</f>
        <v>45217</v>
      </c>
      <c r="E30" s="18">
        <f t="shared" si="5"/>
        <v>45218</v>
      </c>
      <c r="F30" s="18">
        <f t="shared" si="5"/>
        <v>45219</v>
      </c>
      <c r="G30" s="90">
        <f t="shared" si="5"/>
        <v>45220</v>
      </c>
      <c r="H30" s="91">
        <f>G30+1</f>
        <v>45221</v>
      </c>
      <c r="I30" s="158"/>
      <c r="J30" s="159"/>
      <c r="K30" s="160"/>
      <c r="L30" s="156"/>
      <c r="M30" s="156"/>
      <c r="N30" s="156"/>
    </row>
    <row r="31" spans="1:15" ht="42" customHeight="1" x14ac:dyDescent="0.4">
      <c r="A31" s="38" t="s">
        <v>12</v>
      </c>
      <c r="B31" s="79"/>
      <c r="C31" s="79"/>
      <c r="D31" s="79"/>
      <c r="E31" s="79"/>
      <c r="F31" s="79"/>
      <c r="G31" s="79"/>
      <c r="H31" s="79"/>
      <c r="I31" s="25"/>
      <c r="J31" s="20"/>
      <c r="L31" s="156"/>
      <c r="M31" s="156"/>
      <c r="N31" s="156"/>
    </row>
    <row r="32" spans="1:15" ht="42" customHeight="1" x14ac:dyDescent="0.4">
      <c r="A32" s="13" t="s">
        <v>9</v>
      </c>
      <c r="B32" s="79"/>
      <c r="C32" s="79"/>
      <c r="D32" s="79"/>
      <c r="E32" s="79"/>
      <c r="F32" s="79"/>
      <c r="G32" s="79"/>
      <c r="H32" s="79"/>
      <c r="I32" s="22">
        <f>SUM(B32:H32)</f>
        <v>0</v>
      </c>
      <c r="J32" s="23" t="str">
        <f>IF(I32&lt;100,"100回未満","100回以上")</f>
        <v>100回未満</v>
      </c>
      <c r="K32" s="24" t="str">
        <f>IF(COUNTIF(B31:H31,"○")&gt;0,"実施","―")</f>
        <v>―</v>
      </c>
      <c r="L32" s="157"/>
      <c r="M32" s="157"/>
      <c r="N32" s="157"/>
      <c r="O32" s="66"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52"/>
      <c r="B33" s="18">
        <f>H30+1</f>
        <v>45222</v>
      </c>
      <c r="C33" s="18">
        <f>B33+1</f>
        <v>45223</v>
      </c>
      <c r="D33" s="18">
        <f t="shared" ref="D33:H33" si="6">C33+1</f>
        <v>45224</v>
      </c>
      <c r="E33" s="18">
        <f t="shared" si="6"/>
        <v>45225</v>
      </c>
      <c r="F33" s="18">
        <f t="shared" si="6"/>
        <v>45226</v>
      </c>
      <c r="G33" s="90">
        <f t="shared" si="6"/>
        <v>45227</v>
      </c>
      <c r="H33" s="91">
        <f t="shared" si="6"/>
        <v>45228</v>
      </c>
      <c r="I33" s="158"/>
      <c r="J33" s="159"/>
      <c r="K33" s="160"/>
      <c r="L33" s="156"/>
      <c r="M33" s="156"/>
      <c r="N33" s="156"/>
    </row>
    <row r="34" spans="1:16" ht="42" customHeight="1" x14ac:dyDescent="0.4">
      <c r="A34" s="38" t="s">
        <v>12</v>
      </c>
      <c r="B34" s="79"/>
      <c r="C34" s="79"/>
      <c r="D34" s="79"/>
      <c r="E34" s="79"/>
      <c r="F34" s="79"/>
      <c r="G34" s="79"/>
      <c r="H34" s="79"/>
      <c r="I34" s="25"/>
      <c r="J34" s="20"/>
      <c r="L34" s="156"/>
      <c r="M34" s="156"/>
      <c r="N34" s="156"/>
    </row>
    <row r="35" spans="1:16" ht="42" customHeight="1" x14ac:dyDescent="0.4">
      <c r="A35" s="13" t="s">
        <v>9</v>
      </c>
      <c r="B35" s="79"/>
      <c r="C35" s="79"/>
      <c r="D35" s="79"/>
      <c r="E35" s="79"/>
      <c r="F35" s="79"/>
      <c r="G35" s="79"/>
      <c r="H35" s="79"/>
      <c r="I35" s="22">
        <f>SUM(B35:H35)</f>
        <v>0</v>
      </c>
      <c r="J35" s="23" t="str">
        <f>IF(I35&lt;100,"100回未満","100回以上")</f>
        <v>100回未満</v>
      </c>
      <c r="K35" s="24" t="str">
        <f>IF(COUNTIF(B34:H34,"○")&gt;0,"実施","―")</f>
        <v>―</v>
      </c>
      <c r="L35" s="157"/>
      <c r="M35" s="157"/>
      <c r="N35" s="157"/>
      <c r="O35" s="66"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42" customHeight="1" x14ac:dyDescent="0.4">
      <c r="A36" s="52"/>
      <c r="B36" s="18">
        <f>H33+1</f>
        <v>45229</v>
      </c>
      <c r="C36" s="18">
        <f>B36+1</f>
        <v>45230</v>
      </c>
      <c r="D36" s="18">
        <f t="shared" ref="D36:H36" si="7">C36+1</f>
        <v>45231</v>
      </c>
      <c r="E36" s="18">
        <f t="shared" si="7"/>
        <v>45232</v>
      </c>
      <c r="F36" s="91">
        <f t="shared" si="7"/>
        <v>45233</v>
      </c>
      <c r="G36" s="90">
        <f t="shared" si="7"/>
        <v>45234</v>
      </c>
      <c r="H36" s="91">
        <f t="shared" si="7"/>
        <v>45235</v>
      </c>
      <c r="I36" s="158"/>
      <c r="J36" s="159"/>
      <c r="K36" s="160"/>
      <c r="L36" s="156"/>
      <c r="M36" s="156"/>
      <c r="N36" s="156"/>
    </row>
    <row r="37" spans="1:16" ht="42" customHeight="1" x14ac:dyDescent="0.4">
      <c r="A37" s="38" t="s">
        <v>12</v>
      </c>
      <c r="B37" s="79" t="s">
        <v>30</v>
      </c>
      <c r="C37" s="79"/>
      <c r="D37" s="79"/>
      <c r="E37" s="79"/>
      <c r="F37" s="79"/>
      <c r="G37" s="79"/>
      <c r="H37" s="79"/>
      <c r="I37" s="25"/>
      <c r="J37" s="20"/>
      <c r="L37" s="156"/>
      <c r="M37" s="156"/>
      <c r="N37" s="156"/>
    </row>
    <row r="38" spans="1:16" ht="42" customHeight="1" x14ac:dyDescent="0.4">
      <c r="A38" s="13" t="s">
        <v>9</v>
      </c>
      <c r="B38" s="79"/>
      <c r="C38" s="79"/>
      <c r="D38" s="79"/>
      <c r="E38" s="79"/>
      <c r="F38" s="79"/>
      <c r="G38" s="79"/>
      <c r="H38" s="79"/>
      <c r="I38" s="22">
        <f>SUM(B38:H38)</f>
        <v>0</v>
      </c>
      <c r="J38" s="23" t="str">
        <f>IF(I38&lt;100,"100回未満","100回以上")</f>
        <v>100回未満</v>
      </c>
      <c r="K38" s="71" t="str">
        <f>IF(COUNTIF(B37:H37,"○")&gt;0,"実施","―")</f>
        <v>―</v>
      </c>
      <c r="L38" s="157"/>
      <c r="M38" s="157"/>
      <c r="N38" s="157"/>
      <c r="O38" s="66" t="str">
        <f>IF(I38&lt;100,IF(OR(J38="100回以上",J38="150回以上"),"エラー。接種回数と回数区分が一致しません",""),IF(I38&lt;150,IF(OR(J38="100回未満",J38="150回以上"),"エラー。接種回数と回数区分が一致しません",""),IF(J38="100回未満","エラー。接種回数と回数区分が一致しません","")))</f>
        <v/>
      </c>
    </row>
    <row r="39" spans="1:16" ht="30.75" customHeight="1" x14ac:dyDescent="0.4">
      <c r="I39" s="73"/>
      <c r="J39" s="73"/>
    </row>
    <row r="40" spans="1:16" ht="45.75" customHeight="1" x14ac:dyDescent="0.4">
      <c r="A40" s="74" t="s">
        <v>73</v>
      </c>
      <c r="B40" s="75"/>
      <c r="I40" s="5"/>
      <c r="J40" s="5"/>
    </row>
    <row r="41" spans="1:16" ht="60.75" customHeight="1" x14ac:dyDescent="0.4">
      <c r="A41" s="80"/>
      <c r="B41" s="81" t="s">
        <v>46</v>
      </c>
      <c r="C41" s="82"/>
      <c r="D41" s="82"/>
      <c r="E41" s="82"/>
      <c r="F41" s="150">
        <f>F85</f>
        <v>0</v>
      </c>
      <c r="G41" s="151"/>
      <c r="H41" s="151"/>
      <c r="I41" s="151"/>
      <c r="J41" s="151"/>
      <c r="K41" s="151"/>
      <c r="L41" s="151"/>
      <c r="M41" s="151"/>
    </row>
    <row r="42" spans="1:16" s="44" customFormat="1" ht="59.25" customHeight="1" x14ac:dyDescent="0.8">
      <c r="A42" s="54"/>
      <c r="D42" s="55"/>
      <c r="E42" s="83" t="s">
        <v>61</v>
      </c>
      <c r="G42" s="55"/>
      <c r="H42" s="55"/>
      <c r="I42" s="49"/>
      <c r="J42" s="72"/>
      <c r="K42" s="55"/>
      <c r="L42" s="55"/>
      <c r="M42" s="55"/>
      <c r="N42" s="55"/>
      <c r="O42" s="67"/>
    </row>
    <row r="43" spans="1:16" s="44" customFormat="1" ht="78.599999999999994" customHeight="1" x14ac:dyDescent="0.8">
      <c r="A43" s="54"/>
      <c r="C43" s="57"/>
      <c r="D43" s="57"/>
      <c r="E43" s="152" t="s">
        <v>24</v>
      </c>
      <c r="F43" s="152"/>
      <c r="G43" s="152"/>
      <c r="H43" s="153"/>
      <c r="I43" s="153"/>
      <c r="J43" s="153"/>
      <c r="K43" s="153"/>
      <c r="L43" s="153"/>
      <c r="M43" s="153"/>
      <c r="N43" s="153"/>
      <c r="O43" s="56"/>
    </row>
    <row r="44" spans="1:16" s="44" customFormat="1" ht="78.599999999999994" customHeight="1" x14ac:dyDescent="0.8">
      <c r="A44" s="54"/>
      <c r="C44" s="57"/>
      <c r="D44" s="57"/>
      <c r="E44" s="152" t="s">
        <v>25</v>
      </c>
      <c r="F44" s="152"/>
      <c r="G44" s="152"/>
      <c r="H44" s="153"/>
      <c r="I44" s="153"/>
      <c r="J44" s="153"/>
      <c r="K44" s="153"/>
      <c r="L44" s="153"/>
      <c r="M44" s="153"/>
      <c r="N44" s="153"/>
      <c r="O44" s="56"/>
    </row>
    <row r="45" spans="1:16" s="44" customFormat="1" ht="78.599999999999994" customHeight="1" x14ac:dyDescent="0.8">
      <c r="A45" s="54"/>
      <c r="C45" s="59"/>
      <c r="D45" s="59"/>
      <c r="E45" s="154" t="s">
        <v>26</v>
      </c>
      <c r="F45" s="154"/>
      <c r="G45" s="154"/>
      <c r="H45" s="155"/>
      <c r="I45" s="155"/>
      <c r="J45" s="155"/>
      <c r="K45" s="155"/>
      <c r="L45" s="155"/>
      <c r="M45" s="155"/>
      <c r="N45" s="155"/>
      <c r="O45" s="56"/>
    </row>
    <row r="46" spans="1:16" s="44" customFormat="1" ht="78.599999999999994" customHeight="1" x14ac:dyDescent="0.7">
      <c r="A46" s="54"/>
      <c r="C46" s="60"/>
      <c r="D46" s="60"/>
      <c r="E46" s="144" t="s">
        <v>27</v>
      </c>
      <c r="F46" s="144"/>
      <c r="G46" s="144"/>
      <c r="H46" s="145"/>
      <c r="I46" s="145"/>
      <c r="J46" s="145"/>
      <c r="K46" s="145"/>
      <c r="L46" s="145"/>
      <c r="M46" s="145"/>
      <c r="N46" s="145"/>
      <c r="O46" s="68"/>
    </row>
    <row r="47" spans="1:16" s="44" customFormat="1" ht="59.45" customHeight="1" x14ac:dyDescent="0.4">
      <c r="A47" s="146" t="s">
        <v>45</v>
      </c>
      <c r="B47" s="146"/>
      <c r="C47" s="61"/>
      <c r="D47" s="61"/>
      <c r="E47" s="61"/>
      <c r="F47" s="61"/>
      <c r="G47" s="61"/>
      <c r="H47" s="42"/>
      <c r="I47" s="42"/>
      <c r="J47" s="42"/>
      <c r="K47" s="61"/>
      <c r="L47" s="61"/>
      <c r="M47" s="147"/>
      <c r="N47" s="147"/>
      <c r="O47" s="147"/>
      <c r="P47" s="40" t="s">
        <v>69</v>
      </c>
    </row>
    <row r="48" spans="1:16" s="44" customFormat="1" ht="51.6" customHeight="1" x14ac:dyDescent="0.4">
      <c r="A48" s="61"/>
      <c r="B48" s="61"/>
      <c r="C48" s="61"/>
      <c r="D48" s="61"/>
      <c r="E48" s="61"/>
      <c r="F48" s="61"/>
      <c r="G48" s="61"/>
      <c r="H48" s="42"/>
      <c r="I48" s="42"/>
      <c r="J48" s="148" t="s">
        <v>43</v>
      </c>
      <c r="K48" s="148"/>
      <c r="L48" s="148"/>
      <c r="M48" s="148"/>
      <c r="N48" s="148"/>
      <c r="O48" s="148"/>
      <c r="P48" s="40" t="s">
        <v>23</v>
      </c>
    </row>
    <row r="49" spans="1:15" s="39" customFormat="1" ht="50.45" customHeight="1" x14ac:dyDescent="0.4">
      <c r="A49" s="70" t="s">
        <v>58</v>
      </c>
      <c r="B49" s="61"/>
      <c r="C49" s="61"/>
      <c r="D49" s="61"/>
      <c r="E49" s="61"/>
      <c r="F49" s="61"/>
      <c r="G49" s="61"/>
      <c r="H49" s="42"/>
      <c r="I49" s="61"/>
      <c r="J49" s="61"/>
      <c r="K49" s="61"/>
      <c r="L49" s="61"/>
      <c r="M49" s="61"/>
      <c r="N49" s="61"/>
      <c r="O49" s="69"/>
    </row>
    <row r="50" spans="1:15" s="39" customFormat="1" ht="53.45" customHeight="1" x14ac:dyDescent="0.7">
      <c r="A50" s="61"/>
      <c r="B50" s="61"/>
      <c r="C50" s="61"/>
      <c r="D50" s="61"/>
      <c r="E50" s="61"/>
      <c r="F50" s="58" t="s">
        <v>24</v>
      </c>
      <c r="G50" s="58"/>
      <c r="H50" s="62"/>
      <c r="I50" s="149">
        <f>H43</f>
        <v>0</v>
      </c>
      <c r="J50" s="149"/>
      <c r="K50" s="149"/>
      <c r="L50" s="149"/>
      <c r="M50" s="149"/>
      <c r="N50" s="149"/>
      <c r="O50" s="69"/>
    </row>
    <row r="51" spans="1:15" s="44" customFormat="1" ht="53.45" customHeight="1" x14ac:dyDescent="0.7">
      <c r="A51" s="61"/>
      <c r="B51" s="61"/>
      <c r="C51" s="61"/>
      <c r="D51" s="61"/>
      <c r="E51" s="61"/>
      <c r="F51" s="138" t="s">
        <v>25</v>
      </c>
      <c r="G51" s="138"/>
      <c r="H51" s="138"/>
      <c r="I51" s="139">
        <f>H44</f>
        <v>0</v>
      </c>
      <c r="J51" s="139"/>
      <c r="K51" s="139"/>
      <c r="L51" s="139"/>
      <c r="M51" s="139"/>
      <c r="N51" s="139"/>
      <c r="O51" s="68"/>
    </row>
    <row r="52" spans="1:15" s="39" customFormat="1" ht="53.45" customHeight="1" x14ac:dyDescent="0.7">
      <c r="A52" s="61"/>
      <c r="B52" s="61"/>
      <c r="C52" s="61"/>
      <c r="D52" s="61"/>
      <c r="E52" s="61"/>
      <c r="F52" s="140" t="s">
        <v>26</v>
      </c>
      <c r="G52" s="140"/>
      <c r="H52" s="140"/>
      <c r="I52" s="141">
        <f>H45</f>
        <v>0</v>
      </c>
      <c r="J52" s="139"/>
      <c r="K52" s="139"/>
      <c r="L52" s="139"/>
      <c r="M52" s="139"/>
      <c r="N52" s="139"/>
      <c r="O52" s="69"/>
    </row>
    <row r="53" spans="1:15" s="39" customFormat="1" ht="86.45" customHeight="1" x14ac:dyDescent="0.7">
      <c r="A53" s="61"/>
      <c r="B53" s="61"/>
      <c r="C53" s="61"/>
      <c r="D53" s="61"/>
      <c r="E53" s="61"/>
      <c r="F53" s="142" t="s">
        <v>27</v>
      </c>
      <c r="G53" s="142"/>
      <c r="H53" s="142"/>
      <c r="I53" s="143">
        <f>H46</f>
        <v>0</v>
      </c>
      <c r="J53" s="143"/>
      <c r="K53" s="143"/>
      <c r="L53" s="143"/>
      <c r="M53" s="143"/>
      <c r="N53" s="100" t="s">
        <v>8</v>
      </c>
      <c r="O53" s="69"/>
    </row>
    <row r="54" spans="1:15" ht="33.75" customHeight="1" x14ac:dyDescent="0.4">
      <c r="A54" s="27"/>
      <c r="B54" s="27"/>
      <c r="C54" s="27"/>
      <c r="D54" s="27"/>
      <c r="E54" s="27"/>
      <c r="F54" s="27"/>
      <c r="G54" s="27"/>
      <c r="H54" s="27"/>
      <c r="I54" s="27"/>
      <c r="J54" s="27"/>
      <c r="K54" s="27"/>
      <c r="L54" s="27"/>
      <c r="M54" s="27"/>
      <c r="N54" s="27"/>
    </row>
    <row r="55" spans="1:15" ht="46.15" customHeight="1" x14ac:dyDescent="0.4">
      <c r="A55" s="7"/>
      <c r="B55" s="7"/>
      <c r="C55" s="7"/>
      <c r="D55" s="7"/>
      <c r="E55" s="7"/>
      <c r="F55" s="7"/>
      <c r="G55" s="7"/>
      <c r="H55" s="7"/>
      <c r="I55" s="7"/>
      <c r="J55" s="7"/>
      <c r="K55" s="7"/>
      <c r="L55" s="7"/>
      <c r="M55" s="7"/>
      <c r="N55" s="103"/>
    </row>
    <row r="56" spans="1:15" ht="56.25" customHeight="1" x14ac:dyDescent="0.4">
      <c r="A56" s="128" t="s">
        <v>47</v>
      </c>
      <c r="B56" s="128"/>
      <c r="C56" s="128"/>
      <c r="D56" s="128"/>
      <c r="E56" s="128"/>
      <c r="F56" s="128"/>
      <c r="G56" s="128"/>
      <c r="H56" s="128"/>
      <c r="I56" s="128"/>
      <c r="J56" s="128"/>
      <c r="K56" s="128"/>
      <c r="L56" s="128"/>
      <c r="M56" s="128"/>
      <c r="N56" s="128"/>
      <c r="O56" s="6"/>
    </row>
    <row r="57" spans="1:15" ht="14.25" customHeight="1" x14ac:dyDescent="0.4">
      <c r="A57" s="7"/>
      <c r="B57" s="7"/>
      <c r="C57" s="7"/>
      <c r="D57" s="7"/>
      <c r="E57" s="7"/>
      <c r="F57" s="7"/>
      <c r="G57" s="7"/>
      <c r="H57" s="7"/>
      <c r="I57" s="7"/>
      <c r="J57" s="7"/>
      <c r="K57" s="7"/>
      <c r="L57" s="7"/>
      <c r="M57" s="7"/>
      <c r="N57" s="7"/>
    </row>
    <row r="58" spans="1:15" ht="14.25" customHeight="1" x14ac:dyDescent="0.4">
      <c r="A58" s="7"/>
      <c r="B58" s="7"/>
      <c r="C58" s="7"/>
      <c r="D58" s="7"/>
      <c r="E58" s="7"/>
      <c r="F58" s="7"/>
      <c r="G58" s="7"/>
      <c r="H58" s="7"/>
      <c r="I58" s="7"/>
      <c r="J58" s="7"/>
      <c r="K58" s="7"/>
      <c r="L58" s="7"/>
      <c r="M58" s="7"/>
      <c r="N58" s="7"/>
    </row>
    <row r="59" spans="1:15" ht="14.25" customHeight="1" x14ac:dyDescent="0.4">
      <c r="A59" s="7"/>
      <c r="B59" s="7"/>
      <c r="C59" s="7"/>
      <c r="D59" s="7"/>
      <c r="E59" s="7"/>
      <c r="F59" s="7"/>
      <c r="G59" s="7"/>
      <c r="H59" s="7"/>
      <c r="I59" s="7"/>
      <c r="J59" s="7"/>
      <c r="K59" s="7"/>
      <c r="L59" s="7"/>
      <c r="M59" s="7"/>
      <c r="N59" s="7"/>
    </row>
    <row r="60" spans="1:15" ht="14.25" customHeight="1" x14ac:dyDescent="0.4">
      <c r="A60" s="7"/>
      <c r="B60" s="7"/>
      <c r="C60" s="7"/>
      <c r="D60" s="7"/>
      <c r="E60" s="7"/>
      <c r="F60" s="7"/>
      <c r="G60" s="7"/>
      <c r="H60" s="7"/>
      <c r="I60" s="7"/>
      <c r="J60" s="7"/>
      <c r="K60" s="7"/>
      <c r="L60" s="7"/>
      <c r="M60" s="7"/>
      <c r="N60" s="7"/>
    </row>
    <row r="61" spans="1:15" ht="14.25" customHeight="1" x14ac:dyDescent="0.4">
      <c r="A61" s="7"/>
      <c r="B61" s="7"/>
      <c r="C61" s="7"/>
      <c r="D61" s="7"/>
      <c r="E61" s="7"/>
      <c r="F61" s="7"/>
      <c r="G61" s="7"/>
      <c r="H61" s="7"/>
      <c r="I61" s="7"/>
      <c r="J61" s="7"/>
      <c r="K61" s="7"/>
      <c r="L61" s="7"/>
      <c r="M61" s="7"/>
      <c r="N61" s="7"/>
    </row>
    <row r="62" spans="1:15" ht="75" customHeight="1" x14ac:dyDescent="0.4">
      <c r="A62" s="129" t="s">
        <v>28</v>
      </c>
      <c r="B62" s="129"/>
      <c r="C62" s="129"/>
      <c r="D62" s="129"/>
      <c r="E62" s="129"/>
      <c r="F62" s="129"/>
      <c r="G62" s="129"/>
      <c r="H62" s="129"/>
      <c r="I62" s="129"/>
      <c r="J62" s="129"/>
      <c r="K62" s="129"/>
      <c r="L62" s="129"/>
      <c r="M62" s="129"/>
      <c r="N62" s="129"/>
      <c r="O62" s="129"/>
    </row>
    <row r="63" spans="1:15" ht="48" customHeight="1" x14ac:dyDescent="0.4">
      <c r="A63" s="99"/>
      <c r="B63" s="99"/>
      <c r="C63" s="99"/>
      <c r="D63" s="99"/>
      <c r="E63" s="99"/>
      <c r="F63" s="99"/>
      <c r="G63" s="99"/>
      <c r="H63" s="99"/>
      <c r="I63" s="99"/>
      <c r="J63" s="99"/>
      <c r="K63" s="99"/>
      <c r="L63" s="99"/>
      <c r="M63" s="99"/>
      <c r="N63" s="99"/>
      <c r="O63" s="99"/>
    </row>
    <row r="64" spans="1:15" s="44" customFormat="1" ht="27.6" customHeight="1" x14ac:dyDescent="0.4">
      <c r="A64" s="51" t="s">
        <v>70</v>
      </c>
      <c r="B64" s="39"/>
      <c r="C64" s="2"/>
      <c r="D64" s="2"/>
      <c r="E64" s="2"/>
      <c r="F64" s="64"/>
      <c r="G64" s="64"/>
      <c r="H64" s="65"/>
      <c r="I64" s="65"/>
      <c r="O64" s="68"/>
    </row>
    <row r="65" spans="1:16" ht="48" customHeight="1" x14ac:dyDescent="0.4">
      <c r="C65" s="2"/>
      <c r="D65" s="1"/>
      <c r="E65" s="1"/>
      <c r="F65" s="3"/>
      <c r="G65" s="3"/>
      <c r="H65" s="4"/>
      <c r="I65" s="4"/>
    </row>
    <row r="66" spans="1:16" ht="45.75" x14ac:dyDescent="0.9">
      <c r="C66" s="8" t="s">
        <v>3</v>
      </c>
      <c r="D66" s="9"/>
      <c r="E66" s="9"/>
      <c r="F66" s="130">
        <f>F85</f>
        <v>0</v>
      </c>
      <c r="G66" s="130"/>
      <c r="H66" s="130"/>
      <c r="I66" s="130"/>
      <c r="J66" s="130"/>
      <c r="K66" s="9"/>
      <c r="L66" s="5"/>
      <c r="M66" s="5"/>
    </row>
    <row r="68" spans="1:16" ht="36.75" customHeight="1" x14ac:dyDescent="0.4"/>
    <row r="69" spans="1:16" ht="35.25" x14ac:dyDescent="0.4">
      <c r="A69" s="15" t="s">
        <v>4</v>
      </c>
      <c r="B69" s="15"/>
      <c r="C69" s="15"/>
      <c r="D69" s="15"/>
      <c r="E69" s="15"/>
      <c r="F69" s="15"/>
      <c r="G69" s="15"/>
      <c r="H69" s="15"/>
      <c r="I69" s="15"/>
      <c r="J69" s="15"/>
      <c r="K69" s="15"/>
      <c r="L69" s="15"/>
      <c r="M69" s="15"/>
      <c r="N69" s="15"/>
    </row>
    <row r="70" spans="1:16" ht="15" customHeight="1" x14ac:dyDescent="0.4">
      <c r="A70" s="15"/>
      <c r="B70" s="15"/>
      <c r="C70" s="15"/>
      <c r="D70" s="15"/>
      <c r="E70" s="15"/>
      <c r="F70" s="15"/>
      <c r="G70" s="15"/>
      <c r="H70" s="15"/>
      <c r="I70" s="15"/>
      <c r="J70" s="15"/>
      <c r="K70" s="15"/>
      <c r="L70" s="15"/>
      <c r="M70" s="15"/>
      <c r="N70" s="27"/>
    </row>
    <row r="71" spans="1:16" ht="38.25" x14ac:dyDescent="0.4">
      <c r="A71" s="27" t="s">
        <v>14</v>
      </c>
      <c r="B71" s="27"/>
      <c r="C71" s="27"/>
      <c r="D71" s="27"/>
      <c r="E71" s="27"/>
      <c r="F71" s="94"/>
      <c r="G71" s="95">
        <f>COUNTIFS(J13:J38,"100回以上",K13:K38,"実施")</f>
        <v>0</v>
      </c>
      <c r="H71" s="94" t="s">
        <v>62</v>
      </c>
      <c r="I71" s="39"/>
      <c r="J71" s="61"/>
      <c r="K71" s="61"/>
      <c r="L71" s="61"/>
      <c r="M71" s="61"/>
      <c r="N71" s="61"/>
    </row>
    <row r="72" spans="1:16" ht="35.25" x14ac:dyDescent="0.4">
      <c r="A72" s="26" t="s">
        <v>13</v>
      </c>
      <c r="B72" s="27"/>
      <c r="C72" s="27"/>
      <c r="D72" s="27"/>
      <c r="E72" s="27"/>
      <c r="F72" s="94"/>
      <c r="G72" s="95"/>
      <c r="H72" s="61"/>
      <c r="I72" s="39"/>
      <c r="J72" s="61"/>
      <c r="K72" s="61"/>
      <c r="L72" s="61"/>
      <c r="M72" s="61"/>
      <c r="N72" s="61"/>
    </row>
    <row r="73" spans="1:16" ht="30" customHeight="1" x14ac:dyDescent="0.4">
      <c r="A73" s="15"/>
      <c r="B73" s="15"/>
      <c r="C73" s="15"/>
      <c r="D73" s="15"/>
      <c r="E73" s="15"/>
      <c r="F73" s="94"/>
      <c r="G73" s="94"/>
      <c r="H73" s="94"/>
      <c r="I73" s="94"/>
      <c r="J73" s="94"/>
      <c r="K73" s="94"/>
      <c r="L73" s="94"/>
      <c r="M73" s="94"/>
      <c r="N73" s="94"/>
      <c r="P73" s="10"/>
    </row>
    <row r="74" spans="1:16" ht="30.75" customHeight="1" x14ac:dyDescent="0.4">
      <c r="A74" s="14"/>
      <c r="B74" s="14"/>
      <c r="C74" s="131" t="s">
        <v>2</v>
      </c>
      <c r="D74" s="131"/>
      <c r="E74" s="131"/>
      <c r="F74" s="132" t="s">
        <v>63</v>
      </c>
      <c r="G74" s="133"/>
      <c r="H74" s="133"/>
      <c r="I74" s="133"/>
      <c r="J74" s="39"/>
      <c r="K74" s="39"/>
      <c r="L74" s="39"/>
      <c r="M74" s="39"/>
      <c r="N74" s="39"/>
      <c r="P74" s="11"/>
    </row>
    <row r="75" spans="1:16" ht="38.25" customHeight="1" x14ac:dyDescent="0.4">
      <c r="A75" s="14"/>
      <c r="B75" s="14"/>
      <c r="C75" s="134" t="s">
        <v>7</v>
      </c>
      <c r="D75" s="135"/>
      <c r="E75" s="135"/>
      <c r="F75" s="136" t="s">
        <v>10</v>
      </c>
      <c r="G75" s="137"/>
      <c r="H75" s="137"/>
      <c r="I75" s="137"/>
      <c r="J75" s="39"/>
      <c r="K75" s="39"/>
      <c r="L75" s="39"/>
      <c r="M75" s="39"/>
      <c r="N75" s="39"/>
      <c r="P75" s="11"/>
    </row>
    <row r="76" spans="1:16" ht="35.25" x14ac:dyDescent="0.4">
      <c r="A76" s="21">
        <v>45173</v>
      </c>
      <c r="B76" s="16"/>
      <c r="C76" s="16"/>
      <c r="D76" s="126">
        <f>SUM(I14)</f>
        <v>0</v>
      </c>
      <c r="E76" s="126"/>
      <c r="F76" s="127">
        <f>IF(AND($G$71&gt;=4,J14="100回以上",K14="実施"),D76*2000,0)</f>
        <v>0</v>
      </c>
      <c r="G76" s="127"/>
      <c r="H76" s="127"/>
      <c r="I76" s="127"/>
      <c r="P76" s="11">
        <f>IF(M76&gt;0,SUMIFS(B14:H14,B13:H13,"=○",B14:H14,"&gt;=50"),0)</f>
        <v>0</v>
      </c>
    </row>
    <row r="77" spans="1:16" ht="35.25" x14ac:dyDescent="0.4">
      <c r="A77" s="21">
        <f>A76+7</f>
        <v>45180</v>
      </c>
      <c r="B77" s="16"/>
      <c r="C77" s="16"/>
      <c r="D77" s="126">
        <f>SUM(I17)</f>
        <v>0</v>
      </c>
      <c r="E77" s="126"/>
      <c r="F77" s="127">
        <f>IF(AND($G$71&gt;=4,J17="100回以上",K17="実施"),D77*2000,0)</f>
        <v>0</v>
      </c>
      <c r="G77" s="127"/>
      <c r="H77" s="127"/>
      <c r="I77" s="127"/>
      <c r="P77" s="11">
        <f>IF(M77&gt;0,SUMIFS(B17:H17,B16:H16,"=○",B17:H17,"&gt;=50"),0)</f>
        <v>0</v>
      </c>
    </row>
    <row r="78" spans="1:16" ht="35.25" x14ac:dyDescent="0.4">
      <c r="A78" s="21">
        <f>A77+7</f>
        <v>45187</v>
      </c>
      <c r="B78" s="16"/>
      <c r="C78" s="16"/>
      <c r="D78" s="126">
        <f>SUM(I20)</f>
        <v>0</v>
      </c>
      <c r="E78" s="126"/>
      <c r="F78" s="127">
        <f>IF(AND($G$71&gt;=4,J20="100回以上",K20="実施"),D78*2000,0)</f>
        <v>0</v>
      </c>
      <c r="G78" s="127"/>
      <c r="H78" s="127"/>
      <c r="I78" s="127"/>
      <c r="P78" s="11">
        <f>IF(M78&gt;0,SUMIFS(B20:H20,B19:H19,"=○",B20:H20,"&gt;=50"),0)</f>
        <v>0</v>
      </c>
    </row>
    <row r="79" spans="1:16" ht="35.25" x14ac:dyDescent="0.4">
      <c r="A79" s="21">
        <f t="shared" ref="A79:A82" si="8">A78+7</f>
        <v>45194</v>
      </c>
      <c r="B79" s="16"/>
      <c r="C79" s="16"/>
      <c r="D79" s="126">
        <f>SUM(I23)</f>
        <v>0</v>
      </c>
      <c r="E79" s="126"/>
      <c r="F79" s="127">
        <f>IF(AND($G$71&gt;=4,J23="100回以上",K23="実施"),D79*2000,0)</f>
        <v>0</v>
      </c>
      <c r="G79" s="127"/>
      <c r="H79" s="127"/>
      <c r="I79" s="127"/>
      <c r="P79" s="11">
        <f>IF(M79&gt;0,SUMIFS(B23:H23,B22:H22,"=○",B23:H23,"&gt;=50"),0)</f>
        <v>0</v>
      </c>
    </row>
    <row r="80" spans="1:16" ht="35.25" x14ac:dyDescent="0.4">
      <c r="A80" s="21">
        <f t="shared" si="8"/>
        <v>45201</v>
      </c>
      <c r="B80" s="16"/>
      <c r="C80" s="16"/>
      <c r="D80" s="126">
        <f>SUM(I26)</f>
        <v>0</v>
      </c>
      <c r="E80" s="126"/>
      <c r="F80" s="127">
        <f>IF(AND($G$71&gt;=4,J26="100回以上",K26="実施"),D80*2000,0)</f>
        <v>0</v>
      </c>
      <c r="G80" s="127"/>
      <c r="H80" s="127"/>
      <c r="I80" s="127"/>
      <c r="P80" s="11">
        <f>IF(M80&gt;0,SUMIFS(B26:H26,B25:H25,"=○",B26:H26,"&gt;=50"),0)</f>
        <v>0</v>
      </c>
    </row>
    <row r="81" spans="1:16" ht="35.25" x14ac:dyDescent="0.4">
      <c r="A81" s="21">
        <f t="shared" si="8"/>
        <v>45208</v>
      </c>
      <c r="B81" s="16"/>
      <c r="C81" s="16"/>
      <c r="D81" s="126">
        <f>SUM(I29)</f>
        <v>0</v>
      </c>
      <c r="E81" s="126"/>
      <c r="F81" s="127">
        <f>IF(AND($G$71&gt;=4,J29="100回以上",K29="実施"),D81*2000,0)</f>
        <v>0</v>
      </c>
      <c r="G81" s="127"/>
      <c r="H81" s="127"/>
      <c r="I81" s="127"/>
      <c r="P81" s="11">
        <f>IF(M81&gt;0,SUMIFS(B29:H29,B28:H28,"=○",B29:H29,"&gt;=50"),0)</f>
        <v>0</v>
      </c>
    </row>
    <row r="82" spans="1:16" ht="35.25" x14ac:dyDescent="0.4">
      <c r="A82" s="21">
        <f t="shared" si="8"/>
        <v>45215</v>
      </c>
      <c r="B82" s="16"/>
      <c r="C82" s="16"/>
      <c r="D82" s="126">
        <f>SUM(I32)</f>
        <v>0</v>
      </c>
      <c r="E82" s="126"/>
      <c r="F82" s="127">
        <f>IF(AND($G$71&gt;=4,J32="100回以上",K32="実施"),D82*2000,0)</f>
        <v>0</v>
      </c>
      <c r="G82" s="127"/>
      <c r="H82" s="127"/>
      <c r="I82" s="127"/>
      <c r="P82" s="11">
        <f>IF(M82&gt;0,SUMIFS(B32:H32,B31:H31,"=○",B32:H32,"&gt;=50"),0)</f>
        <v>0</v>
      </c>
    </row>
    <row r="83" spans="1:16" ht="35.25" x14ac:dyDescent="0.4">
      <c r="A83" s="21">
        <f>A82+7</f>
        <v>45222</v>
      </c>
      <c r="B83" s="16"/>
      <c r="C83" s="16"/>
      <c r="D83" s="126">
        <f>SUM(I35)</f>
        <v>0</v>
      </c>
      <c r="E83" s="126"/>
      <c r="F83" s="127">
        <f>IF(AND($G$71&gt;=4,J35="100回以上",K35="実施"),D83*2000,0)</f>
        <v>0</v>
      </c>
      <c r="G83" s="127"/>
      <c r="H83" s="127"/>
      <c r="I83" s="127"/>
      <c r="P83" s="11">
        <f>IF(M83&gt;0,SUMIFS(B35:H35,B34:H34,"=○",B35:H35,"&gt;=50"),0)</f>
        <v>0</v>
      </c>
    </row>
    <row r="84" spans="1:16" ht="36" thickBot="1" x14ac:dyDescent="0.45">
      <c r="A84" s="21">
        <f>A83+7</f>
        <v>45229</v>
      </c>
      <c r="B84" s="16"/>
      <c r="C84" s="16"/>
      <c r="D84" s="126">
        <f>SUM(I38)</f>
        <v>0</v>
      </c>
      <c r="E84" s="126"/>
      <c r="F84" s="127">
        <f>IF(AND($G$71&gt;=4,J38="100回以上",K38="実施"),D84*2000,0)</f>
        <v>0</v>
      </c>
      <c r="G84" s="127"/>
      <c r="H84" s="127"/>
      <c r="I84" s="127"/>
      <c r="P84" s="11"/>
    </row>
    <row r="85" spans="1:16" ht="36" thickTop="1" x14ac:dyDescent="0.4">
      <c r="A85" s="17" t="s">
        <v>6</v>
      </c>
      <c r="B85" s="17"/>
      <c r="C85" s="17"/>
      <c r="D85" s="122">
        <f>SUM(D76:E84)</f>
        <v>0</v>
      </c>
      <c r="E85" s="122"/>
      <c r="F85" s="123">
        <f>SUM(F76:I84)</f>
        <v>0</v>
      </c>
      <c r="G85" s="123"/>
      <c r="H85" s="123"/>
      <c r="I85" s="123"/>
      <c r="J85" s="5"/>
      <c r="K85" s="5"/>
      <c r="L85" s="5"/>
    </row>
    <row r="86" spans="1:16" ht="45" customHeight="1" x14ac:dyDescent="0.4">
      <c r="A86" s="84" t="s">
        <v>64</v>
      </c>
      <c r="B86" s="27"/>
      <c r="C86" s="27"/>
      <c r="D86" s="27"/>
      <c r="E86" s="27"/>
      <c r="F86" s="124">
        <f ca="1">SUMIF(F76:I84,"&gt;0",D76:E84)</f>
        <v>0</v>
      </c>
      <c r="G86" s="124"/>
      <c r="H86" s="124"/>
      <c r="I86" s="124"/>
      <c r="J86" s="125">
        <f ca="1">SUMIF(J76:L83,"&gt;0",D76:E83)</f>
        <v>0</v>
      </c>
      <c r="K86" s="125"/>
      <c r="L86" s="125"/>
      <c r="M86" s="36"/>
      <c r="N86" s="37">
        <f>SUM(P76:P83)</f>
        <v>0</v>
      </c>
    </row>
    <row r="87" spans="1:16" ht="33.75" customHeight="1" x14ac:dyDescent="0.4">
      <c r="A87" s="26"/>
      <c r="B87" s="27"/>
      <c r="C87" s="27"/>
      <c r="D87" s="27"/>
      <c r="E87" s="27"/>
      <c r="F87" s="35"/>
      <c r="G87" s="35"/>
      <c r="H87" s="35"/>
      <c r="I87" s="35"/>
      <c r="J87" s="35"/>
      <c r="K87" s="35"/>
      <c r="L87" s="35"/>
      <c r="M87" s="33"/>
      <c r="N87" s="34"/>
    </row>
    <row r="88" spans="1:16" ht="35.25" x14ac:dyDescent="0.4">
      <c r="A88" s="15" t="s">
        <v>16</v>
      </c>
      <c r="B88" s="15"/>
      <c r="C88" s="15"/>
      <c r="D88" s="15"/>
      <c r="E88" s="15"/>
      <c r="F88" s="15"/>
      <c r="G88" s="15"/>
      <c r="H88" s="15"/>
      <c r="I88" s="15"/>
      <c r="J88" s="27"/>
      <c r="K88" s="27"/>
      <c r="L88" s="27"/>
      <c r="M88" s="27"/>
      <c r="N88" s="28"/>
    </row>
    <row r="89" spans="1:16" ht="35.25" x14ac:dyDescent="0.4">
      <c r="A89" s="15"/>
      <c r="B89" s="15"/>
      <c r="C89" s="118" t="s">
        <v>17</v>
      </c>
      <c r="D89" s="119"/>
      <c r="E89" s="120"/>
      <c r="F89" s="120"/>
      <c r="G89" s="120"/>
      <c r="H89" s="120"/>
      <c r="I89" s="120"/>
      <c r="J89" s="120"/>
      <c r="K89" s="120"/>
      <c r="L89" s="120"/>
      <c r="M89" s="120"/>
    </row>
    <row r="90" spans="1:16" ht="35.25" x14ac:dyDescent="0.4">
      <c r="A90" s="15"/>
      <c r="B90" s="15"/>
      <c r="C90" s="118" t="s">
        <v>18</v>
      </c>
      <c r="D90" s="119"/>
      <c r="E90" s="120"/>
      <c r="F90" s="120"/>
      <c r="G90" s="120"/>
      <c r="H90" s="120"/>
      <c r="I90" s="120"/>
      <c r="J90" s="120"/>
      <c r="K90" s="120"/>
      <c r="L90" s="120"/>
      <c r="M90" s="120"/>
    </row>
    <row r="91" spans="1:16" ht="35.25" x14ac:dyDescent="0.4">
      <c r="A91" s="15"/>
      <c r="B91" s="15"/>
      <c r="C91" s="118" t="s">
        <v>19</v>
      </c>
      <c r="D91" s="119"/>
      <c r="E91" s="120"/>
      <c r="F91" s="120"/>
      <c r="G91" s="120"/>
      <c r="H91" s="120"/>
      <c r="I91" s="120"/>
      <c r="J91" s="120"/>
      <c r="K91" s="120"/>
      <c r="L91" s="120"/>
      <c r="M91" s="120"/>
    </row>
    <row r="92" spans="1:16" ht="35.25" x14ac:dyDescent="0.4">
      <c r="A92" s="15"/>
      <c r="B92" s="15"/>
      <c r="C92" s="118" t="s">
        <v>20</v>
      </c>
      <c r="D92" s="119"/>
      <c r="E92" s="120"/>
      <c r="F92" s="120"/>
      <c r="G92" s="120"/>
      <c r="H92" s="120"/>
      <c r="I92" s="120"/>
      <c r="J92" s="120"/>
      <c r="K92" s="120"/>
      <c r="L92" s="120"/>
      <c r="M92" s="120"/>
    </row>
    <row r="93" spans="1:16" ht="35.25" x14ac:dyDescent="0.4">
      <c r="A93" s="15"/>
      <c r="B93" s="15"/>
      <c r="C93" s="118" t="s">
        <v>21</v>
      </c>
      <c r="D93" s="119"/>
      <c r="E93" s="120"/>
      <c r="F93" s="120"/>
      <c r="G93" s="120"/>
      <c r="H93" s="120"/>
      <c r="I93" s="120"/>
      <c r="J93" s="120"/>
      <c r="K93" s="120"/>
      <c r="L93" s="120"/>
      <c r="M93" s="120"/>
    </row>
    <row r="94" spans="1:16" ht="35.25" x14ac:dyDescent="0.4">
      <c r="A94" s="15"/>
      <c r="B94" s="15"/>
      <c r="C94" s="121" t="s">
        <v>22</v>
      </c>
      <c r="D94" s="121"/>
      <c r="E94" s="120"/>
      <c r="F94" s="120"/>
      <c r="G94" s="120"/>
      <c r="H94" s="120"/>
      <c r="I94" s="120"/>
      <c r="J94" s="120"/>
      <c r="K94" s="120"/>
      <c r="L94" s="120"/>
      <c r="M94" s="120"/>
    </row>
    <row r="95" spans="1:16" ht="35.25" x14ac:dyDescent="0.4">
      <c r="A95" s="15"/>
      <c r="B95" s="15"/>
      <c r="C95" s="121" t="s">
        <v>41</v>
      </c>
      <c r="D95" s="121"/>
      <c r="E95" s="120"/>
      <c r="F95" s="120"/>
      <c r="G95" s="120"/>
      <c r="H95" s="120"/>
      <c r="I95" s="120"/>
      <c r="J95" s="120"/>
      <c r="K95" s="120"/>
      <c r="L95" s="120"/>
      <c r="M95" s="120"/>
    </row>
    <row r="96" spans="1:16" ht="35.25" x14ac:dyDescent="0.4">
      <c r="A96" s="15"/>
      <c r="B96" s="15"/>
      <c r="C96" s="29" t="s">
        <v>1</v>
      </c>
      <c r="D96" s="30"/>
      <c r="E96" s="30"/>
      <c r="F96" s="31"/>
      <c r="G96" s="31"/>
      <c r="H96" s="31"/>
      <c r="I96" s="31"/>
      <c r="J96" s="31"/>
      <c r="K96" s="31"/>
      <c r="L96" s="31"/>
      <c r="M96" s="32"/>
    </row>
    <row r="97" spans="1:14" ht="55.5" customHeight="1" x14ac:dyDescent="0.4">
      <c r="A97" s="15"/>
      <c r="B97" s="15"/>
      <c r="C97" s="114"/>
      <c r="D97" s="115"/>
      <c r="E97" s="115"/>
      <c r="F97" s="115"/>
      <c r="G97" s="115"/>
      <c r="H97" s="115"/>
      <c r="I97" s="115"/>
      <c r="J97" s="115"/>
      <c r="K97" s="115"/>
      <c r="L97" s="115"/>
      <c r="M97" s="116"/>
    </row>
    <row r="98" spans="1:14" ht="113.25" customHeight="1" x14ac:dyDescent="0.4">
      <c r="A98" s="15"/>
      <c r="B98" s="15"/>
      <c r="C98" s="53"/>
      <c r="D98" s="53"/>
      <c r="E98" s="53"/>
      <c r="F98" s="53"/>
      <c r="G98" s="53"/>
      <c r="H98" s="53"/>
      <c r="I98" s="53"/>
      <c r="J98" s="53"/>
      <c r="K98" s="53"/>
      <c r="L98" s="53"/>
      <c r="M98" s="53"/>
    </row>
    <row r="99" spans="1:14" ht="32.25" customHeight="1" x14ac:dyDescent="0.4">
      <c r="A99" s="15" t="s">
        <v>39</v>
      </c>
      <c r="B99" s="15"/>
      <c r="C99" s="53"/>
      <c r="D99" s="53"/>
      <c r="E99" s="53"/>
      <c r="F99" s="53"/>
      <c r="G99" s="53"/>
      <c r="H99" s="53"/>
      <c r="I99" s="53"/>
      <c r="J99" s="53"/>
      <c r="K99" s="53"/>
      <c r="L99" s="53"/>
      <c r="M99" s="53"/>
    </row>
    <row r="100" spans="1:14" ht="32.25" customHeight="1" x14ac:dyDescent="0.4">
      <c r="A100" s="117" t="s">
        <v>40</v>
      </c>
      <c r="B100" s="117"/>
      <c r="C100" s="117"/>
      <c r="D100" s="117"/>
      <c r="E100" s="117"/>
      <c r="F100" s="117"/>
      <c r="G100" s="117"/>
      <c r="H100" s="117"/>
      <c r="I100" s="117"/>
      <c r="J100" s="117"/>
      <c r="K100" s="117"/>
      <c r="L100" s="117"/>
      <c r="M100" s="117"/>
      <c r="N100" s="117"/>
    </row>
    <row r="101" spans="1:14" ht="35.25" customHeight="1" x14ac:dyDescent="0.4">
      <c r="A101" s="98" t="s">
        <v>31</v>
      </c>
      <c r="B101" s="109"/>
      <c r="C101" s="110"/>
      <c r="D101" s="110"/>
      <c r="E101" s="110"/>
      <c r="F101" s="110"/>
      <c r="G101" s="110"/>
      <c r="H101" s="111"/>
      <c r="I101" s="112" t="s">
        <v>32</v>
      </c>
      <c r="J101" s="112"/>
      <c r="K101" s="112"/>
      <c r="L101" s="113"/>
      <c r="M101" s="113"/>
      <c r="N101" s="113"/>
    </row>
    <row r="102" spans="1:14" ht="35.25" x14ac:dyDescent="0.4">
      <c r="A102" s="98" t="s">
        <v>33</v>
      </c>
      <c r="B102" s="109"/>
      <c r="C102" s="110"/>
      <c r="D102" s="110"/>
      <c r="E102" s="110"/>
      <c r="F102" s="110"/>
      <c r="G102" s="110"/>
      <c r="H102" s="111"/>
      <c r="I102" s="112" t="s">
        <v>34</v>
      </c>
      <c r="J102" s="112"/>
      <c r="K102" s="112"/>
      <c r="L102" s="113"/>
      <c r="M102" s="113"/>
      <c r="N102" s="113"/>
    </row>
    <row r="103" spans="1:14" ht="35.25" x14ac:dyDescent="0.4">
      <c r="A103" s="98" t="s">
        <v>35</v>
      </c>
      <c r="B103" s="109"/>
      <c r="C103" s="110"/>
      <c r="D103" s="110"/>
      <c r="E103" s="110"/>
      <c r="F103" s="110"/>
      <c r="G103" s="110"/>
      <c r="H103" s="111"/>
      <c r="I103" s="112" t="s">
        <v>36</v>
      </c>
      <c r="J103" s="112"/>
      <c r="K103" s="112"/>
      <c r="L103" s="113"/>
      <c r="M103" s="113"/>
      <c r="N103" s="113"/>
    </row>
    <row r="104" spans="1:14" ht="35.25" x14ac:dyDescent="0.4">
      <c r="A104" s="98" t="s">
        <v>37</v>
      </c>
      <c r="B104" s="109"/>
      <c r="C104" s="110"/>
      <c r="D104" s="110"/>
      <c r="E104" s="110"/>
      <c r="F104" s="110"/>
      <c r="G104" s="110"/>
      <c r="H104" s="110"/>
      <c r="I104" s="110"/>
      <c r="J104" s="110"/>
      <c r="K104" s="110"/>
      <c r="L104" s="110"/>
      <c r="M104" s="110"/>
      <c r="N104" s="111"/>
    </row>
    <row r="105" spans="1:14" ht="35.25" x14ac:dyDescent="0.4">
      <c r="A105" s="98" t="s">
        <v>38</v>
      </c>
      <c r="B105" s="109"/>
      <c r="C105" s="110"/>
      <c r="D105" s="110"/>
      <c r="E105" s="110"/>
      <c r="F105" s="110"/>
      <c r="G105" s="110"/>
      <c r="H105" s="110"/>
      <c r="I105" s="110"/>
      <c r="J105" s="110"/>
      <c r="K105" s="110"/>
      <c r="L105" s="110"/>
      <c r="M105" s="110"/>
      <c r="N105" s="111"/>
    </row>
  </sheetData>
  <mergeCells count="120">
    <mergeCell ref="C1:J1"/>
    <mergeCell ref="M1:O1"/>
    <mergeCell ref="M2:O2"/>
    <mergeCell ref="A5:O5"/>
    <mergeCell ref="A10:H10"/>
    <mergeCell ref="I10:I11"/>
    <mergeCell ref="J10:J11"/>
    <mergeCell ref="K10:K11"/>
    <mergeCell ref="L10:N11"/>
    <mergeCell ref="L16:N16"/>
    <mergeCell ref="L17:N17"/>
    <mergeCell ref="I18:K18"/>
    <mergeCell ref="L18:N18"/>
    <mergeCell ref="L19:N19"/>
    <mergeCell ref="L20:N20"/>
    <mergeCell ref="I12:K12"/>
    <mergeCell ref="L12:N12"/>
    <mergeCell ref="L13:N13"/>
    <mergeCell ref="L14:N14"/>
    <mergeCell ref="I15:K15"/>
    <mergeCell ref="L15:N15"/>
    <mergeCell ref="L25:N25"/>
    <mergeCell ref="L26:N26"/>
    <mergeCell ref="I27:K27"/>
    <mergeCell ref="L27:N27"/>
    <mergeCell ref="L28:N28"/>
    <mergeCell ref="L29:N29"/>
    <mergeCell ref="I21:K21"/>
    <mergeCell ref="L21:N21"/>
    <mergeCell ref="L22:N22"/>
    <mergeCell ref="L23:N23"/>
    <mergeCell ref="I24:K24"/>
    <mergeCell ref="L24:N24"/>
    <mergeCell ref="L34:N34"/>
    <mergeCell ref="L35:N35"/>
    <mergeCell ref="I36:K36"/>
    <mergeCell ref="L36:N36"/>
    <mergeCell ref="L37:N37"/>
    <mergeCell ref="L38:N38"/>
    <mergeCell ref="I30:K30"/>
    <mergeCell ref="L30:N30"/>
    <mergeCell ref="L31:N31"/>
    <mergeCell ref="L32:N32"/>
    <mergeCell ref="I33:K33"/>
    <mergeCell ref="L33:N33"/>
    <mergeCell ref="E46:G46"/>
    <mergeCell ref="H46:N46"/>
    <mergeCell ref="A47:B47"/>
    <mergeCell ref="M47:O47"/>
    <mergeCell ref="J48:O48"/>
    <mergeCell ref="I50:N50"/>
    <mergeCell ref="F41:M41"/>
    <mergeCell ref="E43:G43"/>
    <mergeCell ref="H43:N43"/>
    <mergeCell ref="E44:G44"/>
    <mergeCell ref="H44:N44"/>
    <mergeCell ref="E45:G45"/>
    <mergeCell ref="H45:N45"/>
    <mergeCell ref="A56:N56"/>
    <mergeCell ref="A62:O62"/>
    <mergeCell ref="F66:J66"/>
    <mergeCell ref="C74:E74"/>
    <mergeCell ref="F74:I74"/>
    <mergeCell ref="C75:E75"/>
    <mergeCell ref="F75:I75"/>
    <mergeCell ref="F51:H51"/>
    <mergeCell ref="I51:N51"/>
    <mergeCell ref="F52:H52"/>
    <mergeCell ref="I52:N52"/>
    <mergeCell ref="F53:H53"/>
    <mergeCell ref="I53:M53"/>
    <mergeCell ref="D79:E79"/>
    <mergeCell ref="F79:I79"/>
    <mergeCell ref="D80:E80"/>
    <mergeCell ref="F80:I80"/>
    <mergeCell ref="D81:E81"/>
    <mergeCell ref="F81:I81"/>
    <mergeCell ref="D76:E76"/>
    <mergeCell ref="F76:I76"/>
    <mergeCell ref="D77:E77"/>
    <mergeCell ref="F77:I77"/>
    <mergeCell ref="D78:E78"/>
    <mergeCell ref="F78:I78"/>
    <mergeCell ref="D85:E85"/>
    <mergeCell ref="F85:I85"/>
    <mergeCell ref="F86:I86"/>
    <mergeCell ref="J86:L86"/>
    <mergeCell ref="C89:D89"/>
    <mergeCell ref="E89:M89"/>
    <mergeCell ref="D82:E82"/>
    <mergeCell ref="F82:I82"/>
    <mergeCell ref="D83:E83"/>
    <mergeCell ref="F83:I83"/>
    <mergeCell ref="D84:E84"/>
    <mergeCell ref="F84:I84"/>
    <mergeCell ref="C93:D93"/>
    <mergeCell ref="E93:M93"/>
    <mergeCell ref="C94:D94"/>
    <mergeCell ref="E94:M94"/>
    <mergeCell ref="C95:D95"/>
    <mergeCell ref="E95:M95"/>
    <mergeCell ref="C90:D90"/>
    <mergeCell ref="E90:M90"/>
    <mergeCell ref="C91:D91"/>
    <mergeCell ref="E91:M91"/>
    <mergeCell ref="C92:D92"/>
    <mergeCell ref="E92:M92"/>
    <mergeCell ref="B103:H103"/>
    <mergeCell ref="I103:K103"/>
    <mergeCell ref="L103:N103"/>
    <mergeCell ref="B104:N104"/>
    <mergeCell ref="B105:N105"/>
    <mergeCell ref="C97:M97"/>
    <mergeCell ref="A100:N100"/>
    <mergeCell ref="B101:H101"/>
    <mergeCell ref="I101:K101"/>
    <mergeCell ref="L101:N101"/>
    <mergeCell ref="B102:H102"/>
    <mergeCell ref="I102:K102"/>
    <mergeCell ref="L102:N102"/>
  </mergeCells>
  <phoneticPr fontId="2"/>
  <dataValidations count="2">
    <dataValidation type="list" allowBlank="1" showInputMessage="1" sqref="J29 J20 J26 J14 J32 J23 J17 J35 J38">
      <formula1>"100回未満,100回以上,150回以上"</formula1>
    </dataValidation>
    <dataValidation type="list" allowBlank="1" showInputMessage="1" showErrorMessage="1" sqref="B13:H13 B31:H31 B28:H28 B34:H34 B19:H19 B16:H16 B22:H22 B25:H25 B37:H37">
      <formula1>"○,　"</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rowBreaks count="1" manualBreakCount="1">
    <brk id="46"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Zeros="0" view="pageBreakPreview" zoomScale="37" zoomScaleNormal="55" zoomScaleSheetLayoutView="37" workbookViewId="0">
      <selection activeCell="F82" sqref="F82:I82"/>
    </sheetView>
  </sheetViews>
  <sheetFormatPr defaultColWidth="9" defaultRowHeight="18.75" x14ac:dyDescent="0.4"/>
  <cols>
    <col min="1" max="1" width="38.75" style="19" customWidth="1"/>
    <col min="2" max="8" width="11.25" style="19" customWidth="1"/>
    <col min="9" max="11" width="16.75" style="19" customWidth="1"/>
    <col min="12" max="13" width="15.875" style="19" customWidth="1"/>
    <col min="14" max="14" width="26.625" style="19" customWidth="1"/>
    <col min="15" max="15" width="10.125" style="66" customWidth="1"/>
    <col min="16" max="17" width="9" style="19" customWidth="1"/>
    <col min="18" max="16384" width="9" style="19"/>
  </cols>
  <sheetData>
    <row r="1" spans="1:17" s="44" customFormat="1" ht="42" x14ac:dyDescent="0.4">
      <c r="A1" s="92" t="s">
        <v>44</v>
      </c>
      <c r="B1" s="93"/>
      <c r="C1" s="161"/>
      <c r="D1" s="161"/>
      <c r="E1" s="161"/>
      <c r="F1" s="161"/>
      <c r="G1" s="161"/>
      <c r="H1" s="161"/>
      <c r="I1" s="161"/>
      <c r="J1" s="161"/>
      <c r="K1" s="101"/>
      <c r="L1" s="39"/>
      <c r="M1" s="162"/>
      <c r="N1" s="162"/>
      <c r="O1" s="162"/>
      <c r="P1" s="40"/>
      <c r="Q1" s="40"/>
    </row>
    <row r="2" spans="1:17" s="39" customFormat="1" ht="42" x14ac:dyDescent="0.4">
      <c r="A2" s="50"/>
      <c r="B2" s="50"/>
      <c r="C2" s="101"/>
      <c r="D2" s="101"/>
      <c r="E2" s="101"/>
      <c r="F2" s="101"/>
      <c r="G2" s="101"/>
      <c r="H2" s="101"/>
      <c r="I2" s="101"/>
      <c r="J2" s="101"/>
      <c r="K2" s="101"/>
      <c r="M2" s="163" t="s">
        <v>42</v>
      </c>
      <c r="N2" s="163"/>
      <c r="O2" s="163"/>
      <c r="P2" s="40" t="s">
        <v>23</v>
      </c>
      <c r="Q2" s="40"/>
    </row>
    <row r="3" spans="1:17" s="39" customFormat="1" ht="42" x14ac:dyDescent="0.4">
      <c r="A3" s="70" t="s">
        <v>58</v>
      </c>
      <c r="B3" s="49"/>
      <c r="C3" s="101"/>
      <c r="D3" s="101"/>
      <c r="E3" s="101"/>
      <c r="F3" s="101"/>
      <c r="G3" s="101"/>
      <c r="H3" s="101"/>
      <c r="I3" s="101"/>
      <c r="J3" s="101"/>
      <c r="K3" s="101"/>
      <c r="N3" s="47"/>
      <c r="O3" s="46"/>
      <c r="P3" s="45"/>
      <c r="Q3" s="40"/>
    </row>
    <row r="4" spans="1:17" s="39" customFormat="1" ht="42" x14ac:dyDescent="0.4">
      <c r="A4" s="49"/>
      <c r="B4" s="49"/>
      <c r="C4" s="101"/>
      <c r="D4" s="101"/>
      <c r="E4" s="101"/>
      <c r="F4" s="101"/>
      <c r="G4" s="101"/>
      <c r="H4" s="101"/>
      <c r="I4" s="101"/>
      <c r="J4" s="101"/>
      <c r="K4" s="101"/>
      <c r="N4" s="47"/>
      <c r="O4" s="46"/>
      <c r="P4" s="45"/>
      <c r="Q4" s="40"/>
    </row>
    <row r="5" spans="1:17" s="44" customFormat="1" ht="42" x14ac:dyDescent="0.4">
      <c r="A5" s="164" t="s">
        <v>59</v>
      </c>
      <c r="B5" s="164"/>
      <c r="C5" s="164"/>
      <c r="D5" s="164"/>
      <c r="E5" s="164"/>
      <c r="F5" s="164"/>
      <c r="G5" s="164"/>
      <c r="H5" s="164"/>
      <c r="I5" s="164"/>
      <c r="J5" s="164"/>
      <c r="K5" s="164"/>
      <c r="L5" s="164"/>
      <c r="M5" s="164"/>
      <c r="N5" s="164"/>
      <c r="O5" s="164"/>
      <c r="P5" s="63"/>
      <c r="Q5" s="40"/>
    </row>
    <row r="6" spans="1:17" s="39" customFormat="1" ht="42" x14ac:dyDescent="0.4">
      <c r="A6" s="42"/>
      <c r="B6" s="42"/>
      <c r="C6" s="42"/>
      <c r="D6" s="42"/>
      <c r="E6" s="42"/>
      <c r="F6" s="42"/>
      <c r="G6" s="42"/>
      <c r="H6" s="42"/>
      <c r="I6" s="42"/>
      <c r="J6" s="42"/>
      <c r="K6" s="42"/>
      <c r="L6" s="42"/>
      <c r="O6" s="41"/>
      <c r="Q6" s="40"/>
    </row>
    <row r="7" spans="1:17" s="39" customFormat="1" ht="42" x14ac:dyDescent="0.4">
      <c r="A7" s="42" t="s">
        <v>60</v>
      </c>
      <c r="B7" s="43"/>
      <c r="C7" s="42"/>
      <c r="D7" s="42"/>
      <c r="E7" s="42"/>
      <c r="F7" s="42"/>
      <c r="G7" s="42"/>
      <c r="H7" s="42"/>
      <c r="I7" s="42"/>
      <c r="J7" s="42"/>
      <c r="K7" s="42"/>
      <c r="L7" s="42"/>
      <c r="O7" s="41"/>
      <c r="Q7" s="40"/>
    </row>
    <row r="8" spans="1:17" s="39" customFormat="1" ht="18" customHeight="1" x14ac:dyDescent="0.4">
      <c r="A8" s="43"/>
      <c r="B8" s="43"/>
      <c r="C8" s="42"/>
      <c r="D8" s="42"/>
      <c r="E8" s="42"/>
      <c r="F8" s="42"/>
      <c r="G8" s="42"/>
      <c r="H8" s="42"/>
      <c r="I8" s="42"/>
      <c r="J8" s="42"/>
      <c r="K8" s="42"/>
      <c r="L8" s="42"/>
      <c r="O8" s="41"/>
      <c r="Q8" s="40"/>
    </row>
    <row r="9" spans="1:17" s="39" customFormat="1" ht="30" customHeight="1" x14ac:dyDescent="0.4">
      <c r="A9" s="51" t="s">
        <v>71</v>
      </c>
      <c r="B9" s="43"/>
      <c r="C9" s="42"/>
      <c r="D9" s="42"/>
      <c r="E9" s="42"/>
      <c r="F9" s="42"/>
      <c r="G9" s="42"/>
      <c r="H9" s="42"/>
      <c r="I9" s="42"/>
      <c r="J9" s="42"/>
      <c r="K9" s="42"/>
      <c r="L9" s="42"/>
      <c r="O9" s="41"/>
      <c r="Q9" s="40"/>
    </row>
    <row r="10" spans="1:17" ht="61.9" customHeight="1" x14ac:dyDescent="0.4">
      <c r="A10" s="165" t="s">
        <v>29</v>
      </c>
      <c r="B10" s="165"/>
      <c r="C10" s="165"/>
      <c r="D10" s="165"/>
      <c r="E10" s="165"/>
      <c r="F10" s="165"/>
      <c r="G10" s="165"/>
      <c r="H10" s="166"/>
      <c r="I10" s="167" t="s">
        <v>0</v>
      </c>
      <c r="J10" s="169" t="s">
        <v>5</v>
      </c>
      <c r="K10" s="171" t="s">
        <v>15</v>
      </c>
      <c r="L10" s="173" t="s">
        <v>1</v>
      </c>
      <c r="M10" s="173"/>
      <c r="N10" s="173"/>
    </row>
    <row r="11" spans="1:17" ht="42" customHeight="1" x14ac:dyDescent="0.4">
      <c r="A11" s="12"/>
      <c r="B11" s="102" t="s">
        <v>48</v>
      </c>
      <c r="C11" s="102" t="s">
        <v>49</v>
      </c>
      <c r="D11" s="102" t="s">
        <v>50</v>
      </c>
      <c r="E11" s="102" t="s">
        <v>51</v>
      </c>
      <c r="F11" s="102" t="s">
        <v>52</v>
      </c>
      <c r="G11" s="102" t="s">
        <v>53</v>
      </c>
      <c r="H11" s="102" t="s">
        <v>54</v>
      </c>
      <c r="I11" s="168"/>
      <c r="J11" s="170"/>
      <c r="K11" s="172"/>
      <c r="L11" s="173"/>
      <c r="M11" s="173"/>
      <c r="N11" s="173"/>
    </row>
    <row r="12" spans="1:17" ht="42" customHeight="1" x14ac:dyDescent="0.4">
      <c r="A12" s="12"/>
      <c r="B12" s="18">
        <v>45236</v>
      </c>
      <c r="C12" s="18">
        <v>45237</v>
      </c>
      <c r="D12" s="18">
        <v>45238</v>
      </c>
      <c r="E12" s="18">
        <v>45239</v>
      </c>
      <c r="F12" s="18">
        <v>45240</v>
      </c>
      <c r="G12" s="90">
        <v>45241</v>
      </c>
      <c r="H12" s="91">
        <v>45242</v>
      </c>
      <c r="I12" s="158"/>
      <c r="J12" s="159"/>
      <c r="K12" s="160"/>
      <c r="L12" s="156"/>
      <c r="M12" s="156"/>
      <c r="N12" s="156"/>
    </row>
    <row r="13" spans="1:17" ht="42" customHeight="1" x14ac:dyDescent="0.4">
      <c r="A13" s="38" t="s">
        <v>11</v>
      </c>
      <c r="B13" s="79"/>
      <c r="C13" s="79"/>
      <c r="D13" s="79"/>
      <c r="E13" s="79"/>
      <c r="F13" s="79"/>
      <c r="G13" s="79"/>
      <c r="H13" s="79"/>
      <c r="I13" s="25"/>
      <c r="J13" s="20"/>
      <c r="L13" s="156"/>
      <c r="M13" s="156"/>
      <c r="N13" s="156"/>
    </row>
    <row r="14" spans="1:17" ht="42" customHeight="1" x14ac:dyDescent="0.4">
      <c r="A14" s="13" t="s">
        <v>9</v>
      </c>
      <c r="B14" s="79"/>
      <c r="C14" s="79"/>
      <c r="D14" s="79"/>
      <c r="E14" s="79"/>
      <c r="F14" s="79"/>
      <c r="G14" s="79"/>
      <c r="H14" s="79"/>
      <c r="I14" s="22">
        <f>SUM(B14:H14)</f>
        <v>0</v>
      </c>
      <c r="J14" s="23" t="str">
        <f>IF(I14&lt;100,"100回未満","100回以上")</f>
        <v>100回未満</v>
      </c>
      <c r="K14" s="24" t="str">
        <f>IF(COUNTIF(B13:H13,"○")&gt;0,"実施","―")</f>
        <v>―</v>
      </c>
      <c r="L14" s="157"/>
      <c r="M14" s="157"/>
      <c r="N14" s="157"/>
      <c r="O14" s="66"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52"/>
      <c r="B15" s="18">
        <f>H12+1</f>
        <v>45243</v>
      </c>
      <c r="C15" s="18">
        <f>B15+1</f>
        <v>45244</v>
      </c>
      <c r="D15" s="18">
        <f t="shared" ref="D15:G15" si="0">C15+1</f>
        <v>45245</v>
      </c>
      <c r="E15" s="18">
        <f t="shared" si="0"/>
        <v>45246</v>
      </c>
      <c r="F15" s="18">
        <f t="shared" si="0"/>
        <v>45247</v>
      </c>
      <c r="G15" s="90">
        <f t="shared" si="0"/>
        <v>45248</v>
      </c>
      <c r="H15" s="91">
        <f>G15+1</f>
        <v>45249</v>
      </c>
      <c r="I15" s="158"/>
      <c r="J15" s="159"/>
      <c r="K15" s="160"/>
      <c r="L15" s="156"/>
      <c r="M15" s="156"/>
      <c r="N15" s="156"/>
    </row>
    <row r="16" spans="1:17" ht="42" customHeight="1" x14ac:dyDescent="0.4">
      <c r="A16" s="38" t="s">
        <v>12</v>
      </c>
      <c r="B16" s="79"/>
      <c r="C16" s="79"/>
      <c r="D16" s="79"/>
      <c r="E16" s="79"/>
      <c r="F16" s="79"/>
      <c r="G16" s="79"/>
      <c r="H16" s="79"/>
      <c r="I16" s="25"/>
      <c r="J16" s="20"/>
      <c r="L16" s="156"/>
      <c r="M16" s="156"/>
      <c r="N16" s="156"/>
    </row>
    <row r="17" spans="1:15" ht="42" customHeight="1" x14ac:dyDescent="0.4">
      <c r="A17" s="13" t="s">
        <v>9</v>
      </c>
      <c r="B17" s="79"/>
      <c r="C17" s="79"/>
      <c r="D17" s="79"/>
      <c r="E17" s="79"/>
      <c r="F17" s="79"/>
      <c r="G17" s="79"/>
      <c r="H17" s="79"/>
      <c r="I17" s="22">
        <f>SUM(B17:H17)</f>
        <v>0</v>
      </c>
      <c r="J17" s="23" t="str">
        <f>IF(I17&lt;100,"100回未満","100回以上")</f>
        <v>100回未満</v>
      </c>
      <c r="K17" s="24" t="str">
        <f>IF(COUNTIF(B16:H16,"○")&gt;0,"実施","―")</f>
        <v>―</v>
      </c>
      <c r="L17" s="157"/>
      <c r="M17" s="157"/>
      <c r="N17" s="157"/>
      <c r="O17" s="66"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52"/>
      <c r="B18" s="18">
        <f>H15+1</f>
        <v>45250</v>
      </c>
      <c r="C18" s="18">
        <f>B18+1</f>
        <v>45251</v>
      </c>
      <c r="D18" s="18">
        <f t="shared" ref="D18:G18" si="1">C18+1</f>
        <v>45252</v>
      </c>
      <c r="E18" s="91">
        <f t="shared" si="1"/>
        <v>45253</v>
      </c>
      <c r="F18" s="18">
        <f t="shared" si="1"/>
        <v>45254</v>
      </c>
      <c r="G18" s="90">
        <f t="shared" si="1"/>
        <v>45255</v>
      </c>
      <c r="H18" s="91">
        <f>G18+1</f>
        <v>45256</v>
      </c>
      <c r="I18" s="158"/>
      <c r="J18" s="159"/>
      <c r="K18" s="160"/>
      <c r="L18" s="156"/>
      <c r="M18" s="156"/>
      <c r="N18" s="156"/>
    </row>
    <row r="19" spans="1:15" ht="42" customHeight="1" x14ac:dyDescent="0.4">
      <c r="A19" s="38" t="s">
        <v>12</v>
      </c>
      <c r="B19" s="79"/>
      <c r="C19" s="79"/>
      <c r="D19" s="79"/>
      <c r="E19" s="79"/>
      <c r="F19" s="79"/>
      <c r="G19" s="79"/>
      <c r="H19" s="79"/>
      <c r="I19" s="25"/>
      <c r="J19" s="20"/>
      <c r="L19" s="156"/>
      <c r="M19" s="156"/>
      <c r="N19" s="156"/>
    </row>
    <row r="20" spans="1:15" ht="42" customHeight="1" x14ac:dyDescent="0.4">
      <c r="A20" s="13" t="s">
        <v>9</v>
      </c>
      <c r="B20" s="79"/>
      <c r="C20" s="79"/>
      <c r="D20" s="79"/>
      <c r="E20" s="79"/>
      <c r="F20" s="79"/>
      <c r="G20" s="79"/>
      <c r="H20" s="79"/>
      <c r="I20" s="22">
        <f>SUM(B20:H20)</f>
        <v>0</v>
      </c>
      <c r="J20" s="23" t="str">
        <f>IF(I20&lt;100,"100回未満","100回以上")</f>
        <v>100回未満</v>
      </c>
      <c r="K20" s="24" t="str">
        <f>IF(COUNTIF(B19:H19,"○")&gt;0,"実施","―")</f>
        <v>―</v>
      </c>
      <c r="L20" s="157"/>
      <c r="M20" s="157"/>
      <c r="N20" s="157"/>
      <c r="O20" s="66"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52"/>
      <c r="B21" s="18">
        <f>H18+1</f>
        <v>45257</v>
      </c>
      <c r="C21" s="18">
        <f>B21+1</f>
        <v>45258</v>
      </c>
      <c r="D21" s="18">
        <f t="shared" ref="D21:G21" si="2">C21+1</f>
        <v>45259</v>
      </c>
      <c r="E21" s="18">
        <f t="shared" si="2"/>
        <v>45260</v>
      </c>
      <c r="F21" s="18">
        <f t="shared" si="2"/>
        <v>45261</v>
      </c>
      <c r="G21" s="90">
        <f t="shared" si="2"/>
        <v>45262</v>
      </c>
      <c r="H21" s="91">
        <f>G21+1</f>
        <v>45263</v>
      </c>
      <c r="I21" s="158"/>
      <c r="J21" s="159"/>
      <c r="K21" s="160"/>
      <c r="L21" s="156"/>
      <c r="M21" s="156"/>
      <c r="N21" s="156"/>
    </row>
    <row r="22" spans="1:15" ht="42" customHeight="1" x14ac:dyDescent="0.4">
      <c r="A22" s="38" t="s">
        <v>12</v>
      </c>
      <c r="B22" s="79"/>
      <c r="C22" s="79"/>
      <c r="D22" s="79"/>
      <c r="E22" s="79"/>
      <c r="F22" s="79"/>
      <c r="G22" s="79"/>
      <c r="H22" s="79"/>
      <c r="I22" s="25"/>
      <c r="J22" s="20"/>
      <c r="L22" s="156"/>
      <c r="M22" s="156"/>
      <c r="N22" s="156"/>
    </row>
    <row r="23" spans="1:15" ht="42" customHeight="1" x14ac:dyDescent="0.4">
      <c r="A23" s="13" t="s">
        <v>9</v>
      </c>
      <c r="B23" s="79"/>
      <c r="C23" s="79"/>
      <c r="D23" s="79"/>
      <c r="E23" s="79"/>
      <c r="F23" s="79"/>
      <c r="G23" s="79"/>
      <c r="H23" s="79"/>
      <c r="I23" s="22">
        <f>SUM(B23:H23)</f>
        <v>0</v>
      </c>
      <c r="J23" s="23" t="str">
        <f>IF(I23&lt;100,"100回未満","100回以上")</f>
        <v>100回未満</v>
      </c>
      <c r="K23" s="24" t="str">
        <f>IF(COUNTIF(B22:H22,"○")&gt;0,"実施","―")</f>
        <v>―</v>
      </c>
      <c r="L23" s="157"/>
      <c r="M23" s="157"/>
      <c r="N23" s="157"/>
      <c r="O23" s="66"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52"/>
      <c r="B24" s="18">
        <f>H21+1</f>
        <v>45264</v>
      </c>
      <c r="C24" s="18">
        <f>B24+1</f>
        <v>45265</v>
      </c>
      <c r="D24" s="18">
        <f t="shared" ref="D24:G24" si="3">C24+1</f>
        <v>45266</v>
      </c>
      <c r="E24" s="18">
        <f t="shared" si="3"/>
        <v>45267</v>
      </c>
      <c r="F24" s="18">
        <f t="shared" si="3"/>
        <v>45268</v>
      </c>
      <c r="G24" s="90">
        <f t="shared" si="3"/>
        <v>45269</v>
      </c>
      <c r="H24" s="91">
        <f>G24+1</f>
        <v>45270</v>
      </c>
      <c r="I24" s="158"/>
      <c r="J24" s="159"/>
      <c r="K24" s="160"/>
      <c r="L24" s="156"/>
      <c r="M24" s="156"/>
      <c r="N24" s="156"/>
    </row>
    <row r="25" spans="1:15" ht="42" customHeight="1" x14ac:dyDescent="0.4">
      <c r="A25" s="38" t="s">
        <v>12</v>
      </c>
      <c r="B25" s="79"/>
      <c r="C25" s="79"/>
      <c r="D25" s="79"/>
      <c r="E25" s="79"/>
      <c r="F25" s="79"/>
      <c r="G25" s="79"/>
      <c r="H25" s="79"/>
      <c r="I25" s="25"/>
      <c r="J25" s="20"/>
      <c r="L25" s="156"/>
      <c r="M25" s="156"/>
      <c r="N25" s="156"/>
    </row>
    <row r="26" spans="1:15" ht="42" customHeight="1" x14ac:dyDescent="0.4">
      <c r="A26" s="13" t="s">
        <v>9</v>
      </c>
      <c r="B26" s="79"/>
      <c r="C26" s="79"/>
      <c r="D26" s="79"/>
      <c r="E26" s="79"/>
      <c r="F26" s="79"/>
      <c r="G26" s="79"/>
      <c r="H26" s="79"/>
      <c r="I26" s="22">
        <f>SUM(B26:H26)</f>
        <v>0</v>
      </c>
      <c r="J26" s="23" t="str">
        <f>IF(I26&lt;100,"100回未満","100回以上")</f>
        <v>100回未満</v>
      </c>
      <c r="K26" s="24" t="str">
        <f>IF(COUNTIF(B25:H25,"○")&gt;0,"実施","―")</f>
        <v>―</v>
      </c>
      <c r="L26" s="157"/>
      <c r="M26" s="157"/>
      <c r="N26" s="157"/>
      <c r="O26" s="66"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52"/>
      <c r="B27" s="18">
        <f>H24+1</f>
        <v>45271</v>
      </c>
      <c r="C27" s="18">
        <f>B27+1</f>
        <v>45272</v>
      </c>
      <c r="D27" s="18">
        <f t="shared" ref="D27:G27" si="4">C27+1</f>
        <v>45273</v>
      </c>
      <c r="E27" s="18">
        <f t="shared" si="4"/>
        <v>45274</v>
      </c>
      <c r="F27" s="18">
        <f>E27+1</f>
        <v>45275</v>
      </c>
      <c r="G27" s="90">
        <f t="shared" si="4"/>
        <v>45276</v>
      </c>
      <c r="H27" s="91">
        <f>G27+1</f>
        <v>45277</v>
      </c>
      <c r="I27" s="158"/>
      <c r="J27" s="159"/>
      <c r="K27" s="160"/>
      <c r="L27" s="156"/>
      <c r="M27" s="156"/>
      <c r="N27" s="156"/>
    </row>
    <row r="28" spans="1:15" ht="42" customHeight="1" x14ac:dyDescent="0.4">
      <c r="A28" s="38" t="s">
        <v>12</v>
      </c>
      <c r="B28" s="79"/>
      <c r="C28" s="79"/>
      <c r="D28" s="79"/>
      <c r="E28" s="79"/>
      <c r="F28" s="79"/>
      <c r="G28" s="79"/>
      <c r="H28" s="79"/>
      <c r="I28" s="25"/>
      <c r="J28" s="20"/>
      <c r="L28" s="156"/>
      <c r="M28" s="156"/>
      <c r="N28" s="156"/>
    </row>
    <row r="29" spans="1:15" ht="42" customHeight="1" x14ac:dyDescent="0.4">
      <c r="A29" s="13" t="s">
        <v>9</v>
      </c>
      <c r="B29" s="79"/>
      <c r="C29" s="79"/>
      <c r="D29" s="79"/>
      <c r="E29" s="79"/>
      <c r="F29" s="79"/>
      <c r="G29" s="79"/>
      <c r="H29" s="79"/>
      <c r="I29" s="22">
        <f>SUM(B29:H29)</f>
        <v>0</v>
      </c>
      <c r="J29" s="23" t="str">
        <f>IF(I29&lt;100,"100回未満","100回以上")</f>
        <v>100回未満</v>
      </c>
      <c r="K29" s="24" t="str">
        <f>IF(COUNTIF(B28:H28,"○")&gt;0,"実施","―")</f>
        <v>―</v>
      </c>
      <c r="L29" s="157"/>
      <c r="M29" s="157"/>
      <c r="N29" s="157"/>
      <c r="O29" s="66"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52"/>
      <c r="B30" s="18">
        <f>H27+1</f>
        <v>45278</v>
      </c>
      <c r="C30" s="18">
        <f>B30+1</f>
        <v>45279</v>
      </c>
      <c r="D30" s="18">
        <f t="shared" ref="D30:G30" si="5">C30+1</f>
        <v>45280</v>
      </c>
      <c r="E30" s="18">
        <f t="shared" si="5"/>
        <v>45281</v>
      </c>
      <c r="F30" s="18">
        <f t="shared" si="5"/>
        <v>45282</v>
      </c>
      <c r="G30" s="90">
        <f t="shared" si="5"/>
        <v>45283</v>
      </c>
      <c r="H30" s="91">
        <f>G30+1</f>
        <v>45284</v>
      </c>
      <c r="I30" s="158"/>
      <c r="J30" s="159"/>
      <c r="K30" s="160"/>
      <c r="L30" s="156"/>
      <c r="M30" s="156"/>
      <c r="N30" s="156"/>
    </row>
    <row r="31" spans="1:15" ht="42" customHeight="1" x14ac:dyDescent="0.4">
      <c r="A31" s="38" t="s">
        <v>12</v>
      </c>
      <c r="B31" s="79"/>
      <c r="C31" s="79"/>
      <c r="D31" s="79"/>
      <c r="E31" s="79"/>
      <c r="F31" s="79"/>
      <c r="G31" s="79"/>
      <c r="H31" s="79"/>
      <c r="I31" s="25"/>
      <c r="J31" s="20"/>
      <c r="L31" s="156"/>
      <c r="M31" s="156"/>
      <c r="N31" s="156"/>
    </row>
    <row r="32" spans="1:15" ht="42" customHeight="1" x14ac:dyDescent="0.4">
      <c r="A32" s="13" t="s">
        <v>9</v>
      </c>
      <c r="B32" s="79"/>
      <c r="C32" s="79"/>
      <c r="D32" s="79"/>
      <c r="E32" s="79"/>
      <c r="F32" s="79"/>
      <c r="G32" s="79"/>
      <c r="H32" s="79"/>
      <c r="I32" s="22">
        <f>SUM(B32:H32)</f>
        <v>0</v>
      </c>
      <c r="J32" s="23" t="str">
        <f>IF(I32&lt;100,"100回未満","100回以上")</f>
        <v>100回未満</v>
      </c>
      <c r="K32" s="24" t="str">
        <f>IF(COUNTIF(B31:H31,"○")&gt;0,"実施","―")</f>
        <v>―</v>
      </c>
      <c r="L32" s="157"/>
      <c r="M32" s="157"/>
      <c r="N32" s="157"/>
      <c r="O32" s="66"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52"/>
      <c r="B33" s="18">
        <f>H30+1</f>
        <v>45285</v>
      </c>
      <c r="C33" s="18">
        <f>B33+1</f>
        <v>45286</v>
      </c>
      <c r="D33" s="18">
        <f t="shared" ref="D33:H33" si="6">C33+1</f>
        <v>45287</v>
      </c>
      <c r="E33" s="18">
        <f t="shared" si="6"/>
        <v>45288</v>
      </c>
      <c r="F33" s="18">
        <f t="shared" si="6"/>
        <v>45289</v>
      </c>
      <c r="G33" s="90">
        <f t="shared" si="6"/>
        <v>45290</v>
      </c>
      <c r="H33" s="91">
        <f t="shared" si="6"/>
        <v>45291</v>
      </c>
      <c r="I33" s="158"/>
      <c r="J33" s="159"/>
      <c r="K33" s="160"/>
      <c r="L33" s="156"/>
      <c r="M33" s="156"/>
      <c r="N33" s="156"/>
    </row>
    <row r="34" spans="1:16" ht="42" customHeight="1" x14ac:dyDescent="0.4">
      <c r="A34" s="38" t="s">
        <v>12</v>
      </c>
      <c r="B34" s="79"/>
      <c r="C34" s="79"/>
      <c r="D34" s="79"/>
      <c r="E34" s="79"/>
      <c r="F34" s="79"/>
      <c r="G34" s="79"/>
      <c r="H34" s="79"/>
      <c r="I34" s="25"/>
      <c r="J34" s="20"/>
      <c r="L34" s="156"/>
      <c r="M34" s="156"/>
      <c r="N34" s="156"/>
    </row>
    <row r="35" spans="1:16" ht="42" customHeight="1" x14ac:dyDescent="0.4">
      <c r="A35" s="13" t="s">
        <v>9</v>
      </c>
      <c r="B35" s="79"/>
      <c r="C35" s="79"/>
      <c r="D35" s="79"/>
      <c r="E35" s="79"/>
      <c r="F35" s="79"/>
      <c r="G35" s="79"/>
      <c r="H35" s="79"/>
      <c r="I35" s="22">
        <f>SUM(B35:H35)</f>
        <v>0</v>
      </c>
      <c r="J35" s="23" t="str">
        <f>IF(I35&lt;100,"100回未満","100回以上")</f>
        <v>100回未満</v>
      </c>
      <c r="K35" s="71" t="str">
        <f>IF(COUNTIF(B34:H34,"○")&gt;0,"実施","―")</f>
        <v>―</v>
      </c>
      <c r="L35" s="157"/>
      <c r="M35" s="157"/>
      <c r="N35" s="157"/>
      <c r="O35" s="66"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30.75" customHeight="1" x14ac:dyDescent="0.4">
      <c r="I36" s="73"/>
      <c r="J36" s="73"/>
    </row>
    <row r="37" spans="1:16" ht="45.75" customHeight="1" x14ac:dyDescent="0.4">
      <c r="A37" s="74" t="s">
        <v>72</v>
      </c>
      <c r="B37" s="75"/>
      <c r="I37" s="5"/>
      <c r="J37" s="5"/>
    </row>
    <row r="38" spans="1:16" ht="60.75" customHeight="1" x14ac:dyDescent="0.4">
      <c r="A38" s="80"/>
      <c r="B38" s="81" t="s">
        <v>46</v>
      </c>
      <c r="C38" s="82"/>
      <c r="D38" s="82"/>
      <c r="E38" s="82"/>
      <c r="F38" s="150">
        <f>F81</f>
        <v>0</v>
      </c>
      <c r="G38" s="151"/>
      <c r="H38" s="151"/>
      <c r="I38" s="151"/>
      <c r="J38" s="151"/>
      <c r="K38" s="151"/>
      <c r="L38" s="151"/>
      <c r="M38" s="151"/>
    </row>
    <row r="39" spans="1:16" s="44" customFormat="1" ht="59.25" customHeight="1" x14ac:dyDescent="0.8">
      <c r="A39" s="54"/>
      <c r="D39" s="55"/>
      <c r="E39" s="83" t="s">
        <v>61</v>
      </c>
      <c r="G39" s="55"/>
      <c r="H39" s="55"/>
      <c r="I39" s="49"/>
      <c r="J39" s="72"/>
      <c r="K39" s="55"/>
      <c r="L39" s="55"/>
      <c r="M39" s="55"/>
      <c r="N39" s="55"/>
      <c r="O39" s="67"/>
    </row>
    <row r="40" spans="1:16" s="44" customFormat="1" ht="78.599999999999994" customHeight="1" x14ac:dyDescent="0.8">
      <c r="A40" s="54"/>
      <c r="C40" s="57"/>
      <c r="D40" s="57"/>
      <c r="E40" s="152" t="s">
        <v>24</v>
      </c>
      <c r="F40" s="152"/>
      <c r="G40" s="152"/>
      <c r="H40" s="153"/>
      <c r="I40" s="153"/>
      <c r="J40" s="153"/>
      <c r="K40" s="153"/>
      <c r="L40" s="153"/>
      <c r="M40" s="153"/>
      <c r="N40" s="153"/>
      <c r="O40" s="56"/>
    </row>
    <row r="41" spans="1:16" s="44" customFormat="1" ht="78.599999999999994" customHeight="1" x14ac:dyDescent="0.8">
      <c r="A41" s="54"/>
      <c r="C41" s="57"/>
      <c r="D41" s="57"/>
      <c r="E41" s="152" t="s">
        <v>25</v>
      </c>
      <c r="F41" s="152"/>
      <c r="G41" s="152"/>
      <c r="H41" s="153"/>
      <c r="I41" s="153"/>
      <c r="J41" s="153"/>
      <c r="K41" s="153"/>
      <c r="L41" s="153"/>
      <c r="M41" s="153"/>
      <c r="N41" s="153"/>
      <c r="O41" s="56"/>
    </row>
    <row r="42" spans="1:16" s="44" customFormat="1" ht="78.599999999999994" customHeight="1" x14ac:dyDescent="0.8">
      <c r="A42" s="54"/>
      <c r="C42" s="59"/>
      <c r="D42" s="59"/>
      <c r="E42" s="154" t="s">
        <v>26</v>
      </c>
      <c r="F42" s="154"/>
      <c r="G42" s="154"/>
      <c r="H42" s="155"/>
      <c r="I42" s="155"/>
      <c r="J42" s="155"/>
      <c r="K42" s="155"/>
      <c r="L42" s="155"/>
      <c r="M42" s="155"/>
      <c r="N42" s="155"/>
      <c r="O42" s="56"/>
    </row>
    <row r="43" spans="1:16" s="44" customFormat="1" ht="78.599999999999994" customHeight="1" x14ac:dyDescent="0.7">
      <c r="A43" s="54"/>
      <c r="C43" s="60"/>
      <c r="D43" s="60"/>
      <c r="E43" s="144" t="s">
        <v>27</v>
      </c>
      <c r="F43" s="144"/>
      <c r="G43" s="144"/>
      <c r="H43" s="145"/>
      <c r="I43" s="145"/>
      <c r="J43" s="145"/>
      <c r="K43" s="145"/>
      <c r="L43" s="145"/>
      <c r="M43" s="145"/>
      <c r="N43" s="145"/>
      <c r="O43" s="68"/>
    </row>
    <row r="44" spans="1:16" s="44" customFormat="1" ht="59.45" customHeight="1" x14ac:dyDescent="0.4">
      <c r="A44" s="146" t="s">
        <v>45</v>
      </c>
      <c r="B44" s="146"/>
      <c r="C44" s="61"/>
      <c r="D44" s="61"/>
      <c r="E44" s="61"/>
      <c r="F44" s="61"/>
      <c r="G44" s="61"/>
      <c r="H44" s="42"/>
      <c r="I44" s="42"/>
      <c r="J44" s="42"/>
      <c r="K44" s="61"/>
      <c r="L44" s="61"/>
      <c r="M44" s="147"/>
      <c r="N44" s="147"/>
      <c r="O44" s="147"/>
      <c r="P44" s="40" t="s">
        <v>69</v>
      </c>
    </row>
    <row r="45" spans="1:16" s="44" customFormat="1" ht="51.6" customHeight="1" x14ac:dyDescent="0.4">
      <c r="A45" s="61"/>
      <c r="B45" s="61"/>
      <c r="C45" s="61"/>
      <c r="D45" s="61"/>
      <c r="E45" s="61"/>
      <c r="F45" s="61"/>
      <c r="G45" s="61"/>
      <c r="H45" s="42"/>
      <c r="I45" s="42"/>
      <c r="J45" s="148" t="s">
        <v>43</v>
      </c>
      <c r="K45" s="148"/>
      <c r="L45" s="148"/>
      <c r="M45" s="148"/>
      <c r="N45" s="148"/>
      <c r="O45" s="148"/>
      <c r="P45" s="40" t="s">
        <v>23</v>
      </c>
    </row>
    <row r="46" spans="1:16" s="39" customFormat="1" ht="50.45" customHeight="1" x14ac:dyDescent="0.4">
      <c r="A46" s="70" t="s">
        <v>58</v>
      </c>
      <c r="B46" s="61"/>
      <c r="C46" s="61"/>
      <c r="D46" s="61"/>
      <c r="E46" s="61"/>
      <c r="F46" s="61"/>
      <c r="G46" s="61"/>
      <c r="H46" s="42"/>
      <c r="I46" s="61"/>
      <c r="J46" s="61"/>
      <c r="K46" s="61"/>
      <c r="L46" s="61"/>
      <c r="M46" s="61"/>
      <c r="N46" s="61"/>
      <c r="O46" s="69"/>
    </row>
    <row r="47" spans="1:16" s="39" customFormat="1" ht="53.45" customHeight="1" x14ac:dyDescent="0.7">
      <c r="A47" s="61"/>
      <c r="B47" s="61"/>
      <c r="C47" s="61"/>
      <c r="D47" s="61"/>
      <c r="E47" s="61"/>
      <c r="F47" s="58" t="s">
        <v>24</v>
      </c>
      <c r="G47" s="58"/>
      <c r="H47" s="62"/>
      <c r="I47" s="149">
        <f>H40</f>
        <v>0</v>
      </c>
      <c r="J47" s="149"/>
      <c r="K47" s="149"/>
      <c r="L47" s="149"/>
      <c r="M47" s="149"/>
      <c r="N47" s="149"/>
      <c r="O47" s="69"/>
    </row>
    <row r="48" spans="1:16" s="44" customFormat="1" ht="53.45" customHeight="1" x14ac:dyDescent="0.7">
      <c r="A48" s="61"/>
      <c r="B48" s="61"/>
      <c r="C48" s="61"/>
      <c r="D48" s="61"/>
      <c r="E48" s="61"/>
      <c r="F48" s="138" t="s">
        <v>25</v>
      </c>
      <c r="G48" s="138"/>
      <c r="H48" s="138"/>
      <c r="I48" s="139">
        <f>H41</f>
        <v>0</v>
      </c>
      <c r="J48" s="139"/>
      <c r="K48" s="139"/>
      <c r="L48" s="139"/>
      <c r="M48" s="139"/>
      <c r="N48" s="139"/>
      <c r="O48" s="68"/>
    </row>
    <row r="49" spans="1:15" s="39" customFormat="1" ht="53.45" customHeight="1" x14ac:dyDescent="0.7">
      <c r="A49" s="61"/>
      <c r="B49" s="61"/>
      <c r="C49" s="61"/>
      <c r="D49" s="61"/>
      <c r="E49" s="61"/>
      <c r="F49" s="140" t="s">
        <v>26</v>
      </c>
      <c r="G49" s="140"/>
      <c r="H49" s="140"/>
      <c r="I49" s="141">
        <f>H42</f>
        <v>0</v>
      </c>
      <c r="J49" s="139"/>
      <c r="K49" s="139"/>
      <c r="L49" s="139"/>
      <c r="M49" s="139"/>
      <c r="N49" s="139"/>
      <c r="O49" s="69"/>
    </row>
    <row r="50" spans="1:15" s="39" customFormat="1" ht="86.45" customHeight="1" x14ac:dyDescent="0.7">
      <c r="A50" s="61"/>
      <c r="B50" s="61"/>
      <c r="C50" s="61"/>
      <c r="D50" s="61"/>
      <c r="E50" s="61"/>
      <c r="F50" s="142" t="s">
        <v>27</v>
      </c>
      <c r="G50" s="142"/>
      <c r="H50" s="142"/>
      <c r="I50" s="143">
        <f>H43</f>
        <v>0</v>
      </c>
      <c r="J50" s="143"/>
      <c r="K50" s="143"/>
      <c r="L50" s="143"/>
      <c r="M50" s="143"/>
      <c r="N50" s="100" t="s">
        <v>8</v>
      </c>
      <c r="O50" s="69"/>
    </row>
    <row r="51" spans="1:15" ht="33.75" customHeight="1" x14ac:dyDescent="0.4">
      <c r="A51" s="27"/>
      <c r="B51" s="27"/>
      <c r="C51" s="27"/>
      <c r="D51" s="27"/>
      <c r="E51" s="27"/>
      <c r="F51" s="27"/>
      <c r="G51" s="27"/>
      <c r="H51" s="27"/>
      <c r="I51" s="27"/>
      <c r="J51" s="27"/>
      <c r="K51" s="27"/>
      <c r="L51" s="27"/>
      <c r="M51" s="27"/>
      <c r="N51" s="27"/>
    </row>
    <row r="52" spans="1:15" ht="46.15" customHeight="1" x14ac:dyDescent="0.4">
      <c r="A52" s="7"/>
      <c r="B52" s="7"/>
      <c r="C52" s="7"/>
      <c r="D52" s="7"/>
      <c r="E52" s="7"/>
      <c r="F52" s="7"/>
      <c r="G52" s="7"/>
      <c r="H52" s="7"/>
      <c r="I52" s="7"/>
      <c r="J52" s="7"/>
      <c r="K52" s="7"/>
      <c r="L52" s="7"/>
      <c r="M52" s="7"/>
      <c r="N52" s="103"/>
    </row>
    <row r="53" spans="1:15" ht="56.25" customHeight="1" x14ac:dyDescent="0.4">
      <c r="A53" s="128" t="s">
        <v>47</v>
      </c>
      <c r="B53" s="128"/>
      <c r="C53" s="128"/>
      <c r="D53" s="128"/>
      <c r="E53" s="128"/>
      <c r="F53" s="128"/>
      <c r="G53" s="128"/>
      <c r="H53" s="128"/>
      <c r="I53" s="128"/>
      <c r="J53" s="128"/>
      <c r="K53" s="128"/>
      <c r="L53" s="128"/>
      <c r="M53" s="128"/>
      <c r="N53" s="128"/>
      <c r="O53" s="6"/>
    </row>
    <row r="54" spans="1:15" ht="14.25" customHeight="1" x14ac:dyDescent="0.4">
      <c r="A54" s="7"/>
      <c r="B54" s="7"/>
      <c r="C54" s="7"/>
      <c r="D54" s="7"/>
      <c r="E54" s="7"/>
      <c r="F54" s="7"/>
      <c r="G54" s="7"/>
      <c r="H54" s="7"/>
      <c r="I54" s="7"/>
      <c r="J54" s="7"/>
      <c r="K54" s="7"/>
      <c r="L54" s="7"/>
      <c r="M54" s="7"/>
      <c r="N54" s="7"/>
    </row>
    <row r="55" spans="1:15" ht="14.25" customHeight="1" x14ac:dyDescent="0.4">
      <c r="A55" s="7"/>
      <c r="B55" s="7"/>
      <c r="C55" s="7"/>
      <c r="D55" s="7"/>
      <c r="E55" s="7"/>
      <c r="F55" s="7"/>
      <c r="G55" s="7"/>
      <c r="H55" s="7"/>
      <c r="I55" s="7"/>
      <c r="J55" s="7"/>
      <c r="K55" s="7"/>
      <c r="L55" s="7"/>
      <c r="M55" s="7"/>
      <c r="N55" s="7"/>
    </row>
    <row r="56" spans="1:15" ht="14.25" customHeight="1" x14ac:dyDescent="0.4">
      <c r="A56" s="7"/>
      <c r="B56" s="7"/>
      <c r="C56" s="7"/>
      <c r="D56" s="7"/>
      <c r="E56" s="7"/>
      <c r="F56" s="7"/>
      <c r="G56" s="7"/>
      <c r="H56" s="7"/>
      <c r="I56" s="7"/>
      <c r="J56" s="7"/>
      <c r="K56" s="7"/>
      <c r="L56" s="7"/>
      <c r="M56" s="7"/>
      <c r="N56" s="7"/>
    </row>
    <row r="57" spans="1:15" ht="14.25" customHeight="1" x14ac:dyDescent="0.4">
      <c r="A57" s="7"/>
      <c r="B57" s="7"/>
      <c r="C57" s="7"/>
      <c r="D57" s="7"/>
      <c r="E57" s="7"/>
      <c r="F57" s="7"/>
      <c r="G57" s="7"/>
      <c r="H57" s="7"/>
      <c r="I57" s="7"/>
      <c r="J57" s="7"/>
      <c r="K57" s="7"/>
      <c r="L57" s="7"/>
      <c r="M57" s="7"/>
      <c r="N57" s="7"/>
    </row>
    <row r="58" spans="1:15" ht="14.25" customHeight="1" x14ac:dyDescent="0.4">
      <c r="A58" s="7"/>
      <c r="B58" s="7"/>
      <c r="C58" s="7"/>
      <c r="D58" s="7"/>
      <c r="E58" s="7"/>
      <c r="F58" s="7"/>
      <c r="G58" s="7"/>
      <c r="H58" s="7"/>
      <c r="I58" s="7"/>
      <c r="J58" s="7"/>
      <c r="K58" s="7"/>
      <c r="L58" s="7"/>
      <c r="M58" s="7"/>
      <c r="N58" s="7"/>
    </row>
    <row r="59" spans="1:15" ht="75" customHeight="1" x14ac:dyDescent="0.4">
      <c r="A59" s="129" t="s">
        <v>28</v>
      </c>
      <c r="B59" s="129"/>
      <c r="C59" s="129"/>
      <c r="D59" s="129"/>
      <c r="E59" s="129"/>
      <c r="F59" s="129"/>
      <c r="G59" s="129"/>
      <c r="H59" s="129"/>
      <c r="I59" s="129"/>
      <c r="J59" s="129"/>
      <c r="K59" s="129"/>
      <c r="L59" s="129"/>
      <c r="M59" s="129"/>
      <c r="N59" s="129"/>
      <c r="O59" s="129"/>
    </row>
    <row r="60" spans="1:15" ht="48" customHeight="1" x14ac:dyDescent="0.4">
      <c r="A60" s="99"/>
      <c r="B60" s="99"/>
      <c r="C60" s="99"/>
      <c r="D60" s="99"/>
      <c r="E60" s="99"/>
      <c r="F60" s="99"/>
      <c r="G60" s="99"/>
      <c r="H60" s="99"/>
      <c r="I60" s="99"/>
      <c r="J60" s="99"/>
      <c r="K60" s="99"/>
      <c r="L60" s="99"/>
      <c r="M60" s="99"/>
      <c r="N60" s="99"/>
      <c r="O60" s="99"/>
    </row>
    <row r="61" spans="1:15" s="44" customFormat="1" ht="27.6" customHeight="1" x14ac:dyDescent="0.4">
      <c r="A61" s="51" t="s">
        <v>71</v>
      </c>
      <c r="B61" s="39"/>
      <c r="C61" s="2"/>
      <c r="D61" s="2"/>
      <c r="E61" s="2"/>
      <c r="F61" s="64"/>
      <c r="G61" s="64"/>
      <c r="H61" s="65"/>
      <c r="I61" s="65"/>
      <c r="O61" s="68"/>
    </row>
    <row r="62" spans="1:15" ht="48" customHeight="1" x14ac:dyDescent="0.4">
      <c r="C62" s="2"/>
      <c r="D62" s="1"/>
      <c r="E62" s="1"/>
      <c r="F62" s="3"/>
      <c r="G62" s="3"/>
      <c r="H62" s="4"/>
      <c r="I62" s="4"/>
    </row>
    <row r="63" spans="1:15" ht="45.75" x14ac:dyDescent="0.9">
      <c r="C63" s="8" t="s">
        <v>3</v>
      </c>
      <c r="D63" s="9"/>
      <c r="E63" s="9"/>
      <c r="F63" s="130">
        <f>F81</f>
        <v>0</v>
      </c>
      <c r="G63" s="130"/>
      <c r="H63" s="130"/>
      <c r="I63" s="130"/>
      <c r="J63" s="130"/>
      <c r="K63" s="9"/>
      <c r="L63" s="5"/>
      <c r="M63" s="5"/>
    </row>
    <row r="65" spans="1:16" ht="36.75" customHeight="1" x14ac:dyDescent="0.4"/>
    <row r="66" spans="1:16" ht="35.25" x14ac:dyDescent="0.4">
      <c r="A66" s="15" t="s">
        <v>4</v>
      </c>
      <c r="B66" s="15"/>
      <c r="C66" s="15"/>
      <c r="D66" s="15"/>
      <c r="E66" s="15"/>
      <c r="F66" s="15"/>
      <c r="G66" s="15"/>
      <c r="H66" s="15"/>
      <c r="I66" s="15"/>
      <c r="J66" s="15"/>
      <c r="K66" s="15"/>
      <c r="L66" s="15"/>
      <c r="M66" s="15"/>
      <c r="N66" s="15"/>
    </row>
    <row r="67" spans="1:16" ht="15" customHeight="1" x14ac:dyDescent="0.4">
      <c r="A67" s="15"/>
      <c r="B67" s="15"/>
      <c r="C67" s="15"/>
      <c r="D67" s="15"/>
      <c r="E67" s="15"/>
      <c r="F67" s="15"/>
      <c r="G67" s="15"/>
      <c r="H67" s="15"/>
      <c r="I67" s="15"/>
      <c r="J67" s="15"/>
      <c r="K67" s="15"/>
      <c r="L67" s="15"/>
      <c r="M67" s="15"/>
      <c r="N67" s="27"/>
    </row>
    <row r="68" spans="1:16" ht="38.25" x14ac:dyDescent="0.4">
      <c r="A68" s="27" t="s">
        <v>14</v>
      </c>
      <c r="B68" s="27"/>
      <c r="C68" s="27"/>
      <c r="D68" s="27"/>
      <c r="E68" s="27"/>
      <c r="F68" s="94"/>
      <c r="G68" s="95">
        <f>COUNTIFS(J13:J35,"100回以上",K13:K35,"実施")</f>
        <v>0</v>
      </c>
      <c r="H68" s="94" t="s">
        <v>62</v>
      </c>
      <c r="I68" s="39"/>
      <c r="J68" s="61"/>
      <c r="K68" s="61"/>
      <c r="L68" s="61"/>
      <c r="M68" s="61"/>
      <c r="N68" s="61"/>
    </row>
    <row r="69" spans="1:16" ht="35.25" x14ac:dyDescent="0.4">
      <c r="A69" s="26" t="s">
        <v>13</v>
      </c>
      <c r="B69" s="27"/>
      <c r="C69" s="27"/>
      <c r="D69" s="27"/>
      <c r="E69" s="27"/>
      <c r="F69" s="94"/>
      <c r="G69" s="95"/>
      <c r="H69" s="61"/>
      <c r="I69" s="39"/>
      <c r="J69" s="61"/>
      <c r="K69" s="61"/>
      <c r="L69" s="61"/>
      <c r="M69" s="61"/>
      <c r="N69" s="61"/>
    </row>
    <row r="70" spans="1:16" ht="30" customHeight="1" x14ac:dyDescent="0.4">
      <c r="A70" s="15"/>
      <c r="B70" s="15"/>
      <c r="C70" s="15"/>
      <c r="D70" s="15"/>
      <c r="E70" s="15"/>
      <c r="F70" s="94"/>
      <c r="G70" s="94"/>
      <c r="H70" s="94"/>
      <c r="I70" s="94"/>
      <c r="J70" s="94"/>
      <c r="K70" s="94"/>
      <c r="L70" s="94"/>
      <c r="M70" s="94"/>
      <c r="N70" s="94"/>
      <c r="P70" s="10"/>
    </row>
    <row r="71" spans="1:16" ht="30.75" customHeight="1" x14ac:dyDescent="0.4">
      <c r="A71" s="14"/>
      <c r="B71" s="14"/>
      <c r="C71" s="131" t="s">
        <v>2</v>
      </c>
      <c r="D71" s="131"/>
      <c r="E71" s="131"/>
      <c r="F71" s="132" t="s">
        <v>63</v>
      </c>
      <c r="G71" s="133"/>
      <c r="H71" s="133"/>
      <c r="I71" s="133"/>
      <c r="J71" s="39"/>
      <c r="K71" s="39"/>
      <c r="L71" s="39"/>
      <c r="M71" s="39"/>
      <c r="N71" s="39"/>
      <c r="P71" s="11"/>
    </row>
    <row r="72" spans="1:16" ht="38.25" customHeight="1" x14ac:dyDescent="0.4">
      <c r="A72" s="14"/>
      <c r="B72" s="14"/>
      <c r="C72" s="134" t="s">
        <v>7</v>
      </c>
      <c r="D72" s="135"/>
      <c r="E72" s="135"/>
      <c r="F72" s="136" t="s">
        <v>10</v>
      </c>
      <c r="G72" s="137"/>
      <c r="H72" s="137"/>
      <c r="I72" s="137"/>
      <c r="J72" s="39"/>
      <c r="K72" s="39"/>
      <c r="L72" s="39"/>
      <c r="M72" s="39"/>
      <c r="N72" s="39"/>
      <c r="P72" s="11"/>
    </row>
    <row r="73" spans="1:16" ht="35.25" x14ac:dyDescent="0.4">
      <c r="A73" s="21">
        <v>45236</v>
      </c>
      <c r="B73" s="16"/>
      <c r="C73" s="16"/>
      <c r="D73" s="126">
        <f>SUM(I14)</f>
        <v>0</v>
      </c>
      <c r="E73" s="126"/>
      <c r="F73" s="127">
        <f>IF(AND($G$68&gt;=4,J14="100回以上",K14="実施"),D73*2000,0)</f>
        <v>0</v>
      </c>
      <c r="G73" s="127"/>
      <c r="H73" s="127"/>
      <c r="I73" s="127"/>
      <c r="P73" s="11">
        <f>IF(M73&gt;0,SUMIFS(B14:H14,B13:H13,"=○",B14:H14,"&gt;=50"),0)</f>
        <v>0</v>
      </c>
    </row>
    <row r="74" spans="1:16" ht="35.25" x14ac:dyDescent="0.4">
      <c r="A74" s="21">
        <f>A73+7</f>
        <v>45243</v>
      </c>
      <c r="B74" s="16"/>
      <c r="C74" s="16"/>
      <c r="D74" s="126">
        <f>SUM(I17)</f>
        <v>0</v>
      </c>
      <c r="E74" s="126"/>
      <c r="F74" s="127">
        <f>IF(AND($G$68&gt;=4,J17="100回以上",K17="実施"),D74*2000,0)</f>
        <v>0</v>
      </c>
      <c r="G74" s="127"/>
      <c r="H74" s="127"/>
      <c r="I74" s="127"/>
      <c r="P74" s="11">
        <f>IF(M74&gt;0,SUMIFS(B17:H17,B16:H16,"=○",B17:H17,"&gt;=50"),0)</f>
        <v>0</v>
      </c>
    </row>
    <row r="75" spans="1:16" ht="35.25" x14ac:dyDescent="0.4">
      <c r="A75" s="21">
        <f>A74+7</f>
        <v>45250</v>
      </c>
      <c r="B75" s="16"/>
      <c r="C75" s="16"/>
      <c r="D75" s="126">
        <f>SUM(I20)</f>
        <v>0</v>
      </c>
      <c r="E75" s="126"/>
      <c r="F75" s="127">
        <f>IF(AND($G$68&gt;=4,J20="100回以上",K20="実施"),D75*2000,0)</f>
        <v>0</v>
      </c>
      <c r="G75" s="127"/>
      <c r="H75" s="127"/>
      <c r="I75" s="127"/>
      <c r="P75" s="11">
        <f>IF(M75&gt;0,SUMIFS(B20:H20,B19:H19,"=○",B20:H20,"&gt;=50"),0)</f>
        <v>0</v>
      </c>
    </row>
    <row r="76" spans="1:16" ht="35.25" x14ac:dyDescent="0.4">
      <c r="A76" s="21">
        <f t="shared" ref="A76:A79" si="7">A75+7</f>
        <v>45257</v>
      </c>
      <c r="B76" s="16"/>
      <c r="C76" s="16"/>
      <c r="D76" s="126">
        <f>SUM(I23)</f>
        <v>0</v>
      </c>
      <c r="E76" s="126"/>
      <c r="F76" s="127">
        <f>IF(AND($G$68&gt;=4,J23="100回以上",K23="実施"),D76*2000,0)</f>
        <v>0</v>
      </c>
      <c r="G76" s="127"/>
      <c r="H76" s="127"/>
      <c r="I76" s="127"/>
      <c r="P76" s="11">
        <f>IF(M76&gt;0,SUMIFS(B23:H23,B22:H22,"=○",B23:H23,"&gt;=50"),0)</f>
        <v>0</v>
      </c>
    </row>
    <row r="77" spans="1:16" ht="35.25" x14ac:dyDescent="0.4">
      <c r="A77" s="21">
        <f t="shared" si="7"/>
        <v>45264</v>
      </c>
      <c r="B77" s="16"/>
      <c r="C77" s="16"/>
      <c r="D77" s="126">
        <f>SUM(I26)</f>
        <v>0</v>
      </c>
      <c r="E77" s="126"/>
      <c r="F77" s="127">
        <f>IF(AND($G$68&gt;=4,J26="100回以上",K26="実施"),D77*2000,0)</f>
        <v>0</v>
      </c>
      <c r="G77" s="127"/>
      <c r="H77" s="127"/>
      <c r="I77" s="127"/>
      <c r="P77" s="11">
        <f>IF(M77&gt;0,SUMIFS(B26:H26,B25:H25,"=○",B26:H26,"&gt;=50"),0)</f>
        <v>0</v>
      </c>
    </row>
    <row r="78" spans="1:16" ht="35.25" x14ac:dyDescent="0.4">
      <c r="A78" s="21">
        <f t="shared" si="7"/>
        <v>45271</v>
      </c>
      <c r="B78" s="16"/>
      <c r="C78" s="16"/>
      <c r="D78" s="126">
        <f>SUM(I29)</f>
        <v>0</v>
      </c>
      <c r="E78" s="126"/>
      <c r="F78" s="127">
        <f>IF(AND($G$68&gt;=4,J29="100回以上",K29="実施"),D78*2000,0)</f>
        <v>0</v>
      </c>
      <c r="G78" s="127"/>
      <c r="H78" s="127"/>
      <c r="I78" s="127"/>
      <c r="P78" s="11">
        <f>IF(M78&gt;0,SUMIFS(B29:H29,B28:H28,"=○",B29:H29,"&gt;=50"),0)</f>
        <v>0</v>
      </c>
    </row>
    <row r="79" spans="1:16" ht="35.25" x14ac:dyDescent="0.4">
      <c r="A79" s="21">
        <f t="shared" si="7"/>
        <v>45278</v>
      </c>
      <c r="B79" s="16"/>
      <c r="C79" s="16"/>
      <c r="D79" s="126">
        <f>SUM(I32)</f>
        <v>0</v>
      </c>
      <c r="E79" s="126"/>
      <c r="F79" s="127">
        <f>IF(AND($G$68&gt;=4,J32="100回以上",K32="実施"),D79*2000,0)</f>
        <v>0</v>
      </c>
      <c r="G79" s="127"/>
      <c r="H79" s="127"/>
      <c r="I79" s="127"/>
      <c r="P79" s="11">
        <f>IF(M79&gt;0,SUMIFS(B32:H32,B31:H31,"=○",B32:H32,"&gt;=50"),0)</f>
        <v>0</v>
      </c>
    </row>
    <row r="80" spans="1:16" ht="36" thickBot="1" x14ac:dyDescent="0.45">
      <c r="A80" s="21">
        <f>A79+7</f>
        <v>45285</v>
      </c>
      <c r="B80" s="16"/>
      <c r="C80" s="16"/>
      <c r="D80" s="126">
        <f>SUM(I35)</f>
        <v>0</v>
      </c>
      <c r="E80" s="126"/>
      <c r="F80" s="127">
        <f>IF(AND($G$68&gt;=4,J35="100回以上",K35="実施"),D80*2000,0)</f>
        <v>0</v>
      </c>
      <c r="G80" s="127"/>
      <c r="H80" s="127"/>
      <c r="I80" s="127"/>
      <c r="P80" s="11">
        <f>IF(M80&gt;0,SUMIFS(B35:H35,B34:H34,"=○",B35:H35,"&gt;=50"),0)</f>
        <v>0</v>
      </c>
    </row>
    <row r="81" spans="1:17" ht="36" thickTop="1" x14ac:dyDescent="0.4">
      <c r="A81" s="17" t="s">
        <v>6</v>
      </c>
      <c r="B81" s="17"/>
      <c r="C81" s="17"/>
      <c r="D81" s="122">
        <f>SUM(D73:E80)</f>
        <v>0</v>
      </c>
      <c r="E81" s="122"/>
      <c r="F81" s="123">
        <f>SUM(F73:I80)</f>
        <v>0</v>
      </c>
      <c r="G81" s="123"/>
      <c r="H81" s="123"/>
      <c r="I81" s="123"/>
      <c r="J81" s="5"/>
      <c r="K81" s="5"/>
      <c r="L81" s="5"/>
    </row>
    <row r="82" spans="1:17" ht="45" customHeight="1" x14ac:dyDescent="0.4">
      <c r="A82" s="84" t="s">
        <v>64</v>
      </c>
      <c r="B82" s="27"/>
      <c r="C82" s="27"/>
      <c r="D82" s="27"/>
      <c r="E82" s="27"/>
      <c r="F82" s="124">
        <f ca="1">SUMIF(F73:I80,"&gt;0",D73:E80)</f>
        <v>0</v>
      </c>
      <c r="G82" s="124"/>
      <c r="H82" s="124"/>
      <c r="I82" s="124"/>
      <c r="J82" s="125">
        <f ca="1">SUMIF(J73:L80,"&gt;0",D73:E80)</f>
        <v>0</v>
      </c>
      <c r="K82" s="125"/>
      <c r="L82" s="125"/>
      <c r="M82" s="36"/>
      <c r="N82" s="37">
        <f>SUM(P73:P80)</f>
        <v>0</v>
      </c>
    </row>
    <row r="83" spans="1:17" ht="33.75" customHeight="1" x14ac:dyDescent="0.4">
      <c r="A83" s="26"/>
      <c r="B83" s="27"/>
      <c r="C83" s="27"/>
      <c r="D83" s="27"/>
      <c r="E83" s="27"/>
      <c r="F83" s="35"/>
      <c r="G83" s="35"/>
      <c r="H83" s="35"/>
      <c r="I83" s="35"/>
      <c r="J83" s="35"/>
      <c r="K83" s="35"/>
      <c r="L83" s="35"/>
      <c r="M83" s="33"/>
      <c r="N83" s="34"/>
    </row>
    <row r="84" spans="1:17" ht="35.25" x14ac:dyDescent="0.4">
      <c r="A84" s="15" t="s">
        <v>16</v>
      </c>
      <c r="B84" s="15"/>
      <c r="C84" s="15"/>
      <c r="D84" s="15"/>
      <c r="E84" s="15"/>
      <c r="F84" s="15"/>
      <c r="G84" s="15"/>
      <c r="H84" s="15"/>
      <c r="I84" s="15"/>
      <c r="J84" s="27"/>
      <c r="K84" s="27"/>
      <c r="L84" s="27"/>
      <c r="M84" s="27"/>
      <c r="N84" s="28"/>
    </row>
    <row r="85" spans="1:17" ht="35.25" x14ac:dyDescent="0.4">
      <c r="A85" s="15"/>
      <c r="B85" s="15"/>
      <c r="C85" s="118" t="s">
        <v>17</v>
      </c>
      <c r="D85" s="119"/>
      <c r="E85" s="120"/>
      <c r="F85" s="120"/>
      <c r="G85" s="120"/>
      <c r="H85" s="120"/>
      <c r="I85" s="120"/>
      <c r="J85" s="120"/>
      <c r="K85" s="120"/>
      <c r="L85" s="120"/>
      <c r="M85" s="120"/>
    </row>
    <row r="86" spans="1:17" ht="35.25" x14ac:dyDescent="0.4">
      <c r="A86" s="15"/>
      <c r="B86" s="15"/>
      <c r="C86" s="118" t="s">
        <v>18</v>
      </c>
      <c r="D86" s="119"/>
      <c r="E86" s="120"/>
      <c r="F86" s="120"/>
      <c r="G86" s="120"/>
      <c r="H86" s="120"/>
      <c r="I86" s="120"/>
      <c r="J86" s="120"/>
      <c r="K86" s="120"/>
      <c r="L86" s="120"/>
      <c r="M86" s="120"/>
    </row>
    <row r="87" spans="1:17" ht="35.25" x14ac:dyDescent="0.4">
      <c r="A87" s="15"/>
      <c r="B87" s="15"/>
      <c r="C87" s="118" t="s">
        <v>19</v>
      </c>
      <c r="D87" s="119"/>
      <c r="E87" s="120"/>
      <c r="F87" s="120"/>
      <c r="G87" s="120"/>
      <c r="H87" s="120"/>
      <c r="I87" s="120"/>
      <c r="J87" s="120"/>
      <c r="K87" s="120"/>
      <c r="L87" s="120"/>
      <c r="M87" s="120"/>
    </row>
    <row r="88" spans="1:17" ht="35.25" x14ac:dyDescent="0.4">
      <c r="A88" s="15"/>
      <c r="B88" s="15"/>
      <c r="C88" s="118" t="s">
        <v>20</v>
      </c>
      <c r="D88" s="119"/>
      <c r="E88" s="120"/>
      <c r="F88" s="120"/>
      <c r="G88" s="120"/>
      <c r="H88" s="120"/>
      <c r="I88" s="120"/>
      <c r="J88" s="120"/>
      <c r="K88" s="120"/>
      <c r="L88" s="120"/>
      <c r="M88" s="120"/>
    </row>
    <row r="89" spans="1:17" ht="35.25" x14ac:dyDescent="0.4">
      <c r="A89" s="15"/>
      <c r="B89" s="15"/>
      <c r="C89" s="118" t="s">
        <v>21</v>
      </c>
      <c r="D89" s="119"/>
      <c r="E89" s="120"/>
      <c r="F89" s="120"/>
      <c r="G89" s="120"/>
      <c r="H89" s="120"/>
      <c r="I89" s="120"/>
      <c r="J89" s="120"/>
      <c r="K89" s="120"/>
      <c r="L89" s="120"/>
      <c r="M89" s="120"/>
    </row>
    <row r="90" spans="1:17" ht="35.25" x14ac:dyDescent="0.4">
      <c r="A90" s="15"/>
      <c r="B90" s="15"/>
      <c r="C90" s="121" t="s">
        <v>22</v>
      </c>
      <c r="D90" s="121"/>
      <c r="E90" s="120"/>
      <c r="F90" s="120"/>
      <c r="G90" s="120"/>
      <c r="H90" s="120"/>
      <c r="I90" s="120"/>
      <c r="J90" s="120"/>
      <c r="K90" s="120"/>
      <c r="L90" s="120"/>
      <c r="M90" s="120"/>
    </row>
    <row r="91" spans="1:17" ht="35.25" x14ac:dyDescent="0.4">
      <c r="A91" s="15"/>
      <c r="B91" s="15"/>
      <c r="C91" s="121" t="s">
        <v>41</v>
      </c>
      <c r="D91" s="121"/>
      <c r="E91" s="120"/>
      <c r="F91" s="120"/>
      <c r="G91" s="120"/>
      <c r="H91" s="120"/>
      <c r="I91" s="120"/>
      <c r="J91" s="120"/>
      <c r="K91" s="120"/>
      <c r="L91" s="120"/>
      <c r="M91" s="120"/>
    </row>
    <row r="92" spans="1:17" ht="35.25" x14ac:dyDescent="0.4">
      <c r="A92" s="15"/>
      <c r="B92" s="15"/>
      <c r="C92" s="29" t="s">
        <v>1</v>
      </c>
      <c r="D92" s="30"/>
      <c r="E92" s="30"/>
      <c r="F92" s="31"/>
      <c r="G92" s="31"/>
      <c r="H92" s="31"/>
      <c r="I92" s="31"/>
      <c r="J92" s="31"/>
      <c r="K92" s="31"/>
      <c r="L92" s="31"/>
      <c r="M92" s="32"/>
    </row>
    <row r="93" spans="1:17" s="66" customFormat="1" ht="55.5" customHeight="1" x14ac:dyDescent="0.4">
      <c r="A93" s="15"/>
      <c r="B93" s="15"/>
      <c r="C93" s="114"/>
      <c r="D93" s="115"/>
      <c r="E93" s="115"/>
      <c r="F93" s="115"/>
      <c r="G93" s="115"/>
      <c r="H93" s="115"/>
      <c r="I93" s="115"/>
      <c r="J93" s="115"/>
      <c r="K93" s="115"/>
      <c r="L93" s="115"/>
      <c r="M93" s="116"/>
      <c r="N93" s="19"/>
      <c r="P93" s="19"/>
      <c r="Q93" s="19"/>
    </row>
    <row r="94" spans="1:17" s="66" customFormat="1" ht="113.25" customHeight="1" x14ac:dyDescent="0.4">
      <c r="A94" s="15"/>
      <c r="B94" s="15"/>
      <c r="C94" s="53"/>
      <c r="D94" s="53"/>
      <c r="E94" s="53"/>
      <c r="F94" s="53"/>
      <c r="G94" s="53"/>
      <c r="H94" s="53"/>
      <c r="I94" s="53"/>
      <c r="J94" s="53"/>
      <c r="K94" s="53"/>
      <c r="L94" s="53"/>
      <c r="M94" s="53"/>
      <c r="N94" s="19"/>
      <c r="P94" s="19"/>
      <c r="Q94" s="19"/>
    </row>
    <row r="95" spans="1:17" s="66" customFormat="1" ht="32.25" customHeight="1" x14ac:dyDescent="0.4">
      <c r="A95" s="15" t="s">
        <v>39</v>
      </c>
      <c r="B95" s="15"/>
      <c r="C95" s="53"/>
      <c r="D95" s="53"/>
      <c r="E95" s="53"/>
      <c r="F95" s="53"/>
      <c r="G95" s="53"/>
      <c r="H95" s="53"/>
      <c r="I95" s="53"/>
      <c r="J95" s="53"/>
      <c r="K95" s="53"/>
      <c r="L95" s="53"/>
      <c r="M95" s="53"/>
      <c r="N95" s="19"/>
      <c r="P95" s="19"/>
      <c r="Q95" s="19"/>
    </row>
    <row r="96" spans="1:17" s="66" customFormat="1" ht="32.25" customHeight="1" x14ac:dyDescent="0.4">
      <c r="A96" s="117" t="s">
        <v>40</v>
      </c>
      <c r="B96" s="117"/>
      <c r="C96" s="117"/>
      <c r="D96" s="117"/>
      <c r="E96" s="117"/>
      <c r="F96" s="117"/>
      <c r="G96" s="117"/>
      <c r="H96" s="117"/>
      <c r="I96" s="117"/>
      <c r="J96" s="117"/>
      <c r="K96" s="117"/>
      <c r="L96" s="117"/>
      <c r="M96" s="117"/>
      <c r="N96" s="117"/>
      <c r="P96" s="19"/>
      <c r="Q96" s="19"/>
    </row>
    <row r="97" spans="1:17" s="66" customFormat="1" ht="35.25" customHeight="1" x14ac:dyDescent="0.4">
      <c r="A97" s="98" t="s">
        <v>31</v>
      </c>
      <c r="B97" s="109"/>
      <c r="C97" s="110"/>
      <c r="D97" s="110"/>
      <c r="E97" s="110"/>
      <c r="F97" s="110"/>
      <c r="G97" s="110"/>
      <c r="H97" s="111"/>
      <c r="I97" s="112" t="s">
        <v>32</v>
      </c>
      <c r="J97" s="112"/>
      <c r="K97" s="112"/>
      <c r="L97" s="113"/>
      <c r="M97" s="113"/>
      <c r="N97" s="113"/>
      <c r="P97" s="19"/>
      <c r="Q97" s="19"/>
    </row>
    <row r="98" spans="1:17" s="66" customFormat="1" ht="35.25" x14ac:dyDescent="0.4">
      <c r="A98" s="98" t="s">
        <v>33</v>
      </c>
      <c r="B98" s="109"/>
      <c r="C98" s="110"/>
      <c r="D98" s="110"/>
      <c r="E98" s="110"/>
      <c r="F98" s="110"/>
      <c r="G98" s="110"/>
      <c r="H98" s="111"/>
      <c r="I98" s="112" t="s">
        <v>34</v>
      </c>
      <c r="J98" s="112"/>
      <c r="K98" s="112"/>
      <c r="L98" s="113"/>
      <c r="M98" s="113"/>
      <c r="N98" s="113"/>
      <c r="P98" s="19"/>
      <c r="Q98" s="19"/>
    </row>
    <row r="99" spans="1:17" s="66" customFormat="1" ht="35.25" x14ac:dyDescent="0.4">
      <c r="A99" s="98" t="s">
        <v>35</v>
      </c>
      <c r="B99" s="109"/>
      <c r="C99" s="110"/>
      <c r="D99" s="110"/>
      <c r="E99" s="110"/>
      <c r="F99" s="110"/>
      <c r="G99" s="110"/>
      <c r="H99" s="111"/>
      <c r="I99" s="112" t="s">
        <v>36</v>
      </c>
      <c r="J99" s="112"/>
      <c r="K99" s="112"/>
      <c r="L99" s="113"/>
      <c r="M99" s="113"/>
      <c r="N99" s="113"/>
      <c r="P99" s="19"/>
      <c r="Q99" s="19"/>
    </row>
    <row r="100" spans="1:17" s="66" customFormat="1" ht="35.25" x14ac:dyDescent="0.4">
      <c r="A100" s="98" t="s">
        <v>37</v>
      </c>
      <c r="B100" s="109"/>
      <c r="C100" s="110"/>
      <c r="D100" s="110"/>
      <c r="E100" s="110"/>
      <c r="F100" s="110"/>
      <c r="G100" s="110"/>
      <c r="H100" s="110"/>
      <c r="I100" s="110"/>
      <c r="J100" s="110"/>
      <c r="K100" s="110"/>
      <c r="L100" s="110"/>
      <c r="M100" s="110"/>
      <c r="N100" s="111"/>
      <c r="P100" s="19"/>
      <c r="Q100" s="19"/>
    </row>
    <row r="101" spans="1:17" s="66" customFormat="1" ht="35.25" x14ac:dyDescent="0.4">
      <c r="A101" s="98" t="s">
        <v>38</v>
      </c>
      <c r="B101" s="109"/>
      <c r="C101" s="110"/>
      <c r="D101" s="110"/>
      <c r="E101" s="110"/>
      <c r="F101" s="110"/>
      <c r="G101" s="110"/>
      <c r="H101" s="110"/>
      <c r="I101" s="110"/>
      <c r="J101" s="110"/>
      <c r="K101" s="110"/>
      <c r="L101" s="110"/>
      <c r="M101" s="110"/>
      <c r="N101" s="111"/>
      <c r="P101" s="19"/>
      <c r="Q101" s="19"/>
    </row>
  </sheetData>
  <mergeCells count="114">
    <mergeCell ref="I12:K12"/>
    <mergeCell ref="L12:N12"/>
    <mergeCell ref="L13:N13"/>
    <mergeCell ref="L14:N14"/>
    <mergeCell ref="I15:K15"/>
    <mergeCell ref="L15:N15"/>
    <mergeCell ref="C1:J1"/>
    <mergeCell ref="M1:O1"/>
    <mergeCell ref="M2:O2"/>
    <mergeCell ref="A5:O5"/>
    <mergeCell ref="A10:H10"/>
    <mergeCell ref="I10:I11"/>
    <mergeCell ref="J10:J11"/>
    <mergeCell ref="K10:K11"/>
    <mergeCell ref="L10:N11"/>
    <mergeCell ref="I21:K21"/>
    <mergeCell ref="L21:N21"/>
    <mergeCell ref="L22:N22"/>
    <mergeCell ref="L23:N23"/>
    <mergeCell ref="I24:K24"/>
    <mergeCell ref="L24:N24"/>
    <mergeCell ref="L16:N16"/>
    <mergeCell ref="L17:N17"/>
    <mergeCell ref="I18:K18"/>
    <mergeCell ref="L18:N18"/>
    <mergeCell ref="L19:N19"/>
    <mergeCell ref="L20:N20"/>
    <mergeCell ref="L34:N34"/>
    <mergeCell ref="L35:N35"/>
    <mergeCell ref="I30:K30"/>
    <mergeCell ref="L30:N30"/>
    <mergeCell ref="L31:N31"/>
    <mergeCell ref="L32:N32"/>
    <mergeCell ref="I33:K33"/>
    <mergeCell ref="L33:N33"/>
    <mergeCell ref="L25:N25"/>
    <mergeCell ref="L26:N26"/>
    <mergeCell ref="I27:K27"/>
    <mergeCell ref="L27:N27"/>
    <mergeCell ref="L28:N28"/>
    <mergeCell ref="L29:N29"/>
    <mergeCell ref="E43:G43"/>
    <mergeCell ref="H43:N43"/>
    <mergeCell ref="A44:B44"/>
    <mergeCell ref="M44:O44"/>
    <mergeCell ref="J45:O45"/>
    <mergeCell ref="I47:N47"/>
    <mergeCell ref="F38:M38"/>
    <mergeCell ref="E40:G40"/>
    <mergeCell ref="H40:N40"/>
    <mergeCell ref="E41:G41"/>
    <mergeCell ref="H41:N41"/>
    <mergeCell ref="E42:G42"/>
    <mergeCell ref="H42:N42"/>
    <mergeCell ref="A53:N53"/>
    <mergeCell ref="A59:O59"/>
    <mergeCell ref="F63:J63"/>
    <mergeCell ref="C71:E71"/>
    <mergeCell ref="F71:I71"/>
    <mergeCell ref="C72:E72"/>
    <mergeCell ref="F72:I72"/>
    <mergeCell ref="F48:H48"/>
    <mergeCell ref="I48:N48"/>
    <mergeCell ref="F49:H49"/>
    <mergeCell ref="I49:N49"/>
    <mergeCell ref="F50:H50"/>
    <mergeCell ref="I50:M50"/>
    <mergeCell ref="D76:E76"/>
    <mergeCell ref="F76:I76"/>
    <mergeCell ref="D77:E77"/>
    <mergeCell ref="F77:I77"/>
    <mergeCell ref="D78:E78"/>
    <mergeCell ref="F78:I78"/>
    <mergeCell ref="D73:E73"/>
    <mergeCell ref="F73:I73"/>
    <mergeCell ref="D74:E74"/>
    <mergeCell ref="F74:I74"/>
    <mergeCell ref="D75:E75"/>
    <mergeCell ref="F75:I75"/>
    <mergeCell ref="D81:E81"/>
    <mergeCell ref="F81:I81"/>
    <mergeCell ref="F82:I82"/>
    <mergeCell ref="J82:L82"/>
    <mergeCell ref="C85:D85"/>
    <mergeCell ref="E85:M85"/>
    <mergeCell ref="D79:E79"/>
    <mergeCell ref="F79:I79"/>
    <mergeCell ref="D80:E80"/>
    <mergeCell ref="F80:I80"/>
    <mergeCell ref="C89:D89"/>
    <mergeCell ref="E89:M89"/>
    <mergeCell ref="C90:D90"/>
    <mergeCell ref="E90:M90"/>
    <mergeCell ref="C91:D91"/>
    <mergeCell ref="E91:M91"/>
    <mergeCell ref="C86:D86"/>
    <mergeCell ref="E86:M86"/>
    <mergeCell ref="C87:D87"/>
    <mergeCell ref="E87:M87"/>
    <mergeCell ref="C88:D88"/>
    <mergeCell ref="E88:M88"/>
    <mergeCell ref="B99:H99"/>
    <mergeCell ref="I99:K99"/>
    <mergeCell ref="L99:N99"/>
    <mergeCell ref="B100:N100"/>
    <mergeCell ref="B101:N101"/>
    <mergeCell ref="C93:M93"/>
    <mergeCell ref="A96:N96"/>
    <mergeCell ref="B97:H97"/>
    <mergeCell ref="I97:K97"/>
    <mergeCell ref="L97:N97"/>
    <mergeCell ref="B98:H98"/>
    <mergeCell ref="I98:K98"/>
    <mergeCell ref="L98:N98"/>
  </mergeCells>
  <phoneticPr fontId="2"/>
  <dataValidations count="2">
    <dataValidation type="list" allowBlank="1" showInputMessage="1" showErrorMessage="1" sqref="B13:H13 B31:H31 B28:H28 B34:H34 B19:H19 B16:H16 B22:H22 B25:H25">
      <formula1>"○,　"</formula1>
    </dataValidation>
    <dataValidation type="list" allowBlank="1" showInputMessage="1" sqref="J29 J20 J26 J14 J32 J23 J17 J35">
      <formula1>"100回未満,100回以上,150回以上"</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rowBreaks count="1" manualBreakCount="1">
    <brk id="4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Zeros="0" tabSelected="1" view="pageBreakPreview" zoomScale="37" zoomScaleNormal="55" zoomScaleSheetLayoutView="37" workbookViewId="0">
      <selection activeCell="F85" sqref="F85:I85"/>
    </sheetView>
  </sheetViews>
  <sheetFormatPr defaultColWidth="9" defaultRowHeight="18.75" x14ac:dyDescent="0.4"/>
  <cols>
    <col min="1" max="1" width="38.75" style="19" customWidth="1"/>
    <col min="2" max="8" width="11.25" style="19" customWidth="1"/>
    <col min="9" max="11" width="16.75" style="19" customWidth="1"/>
    <col min="12" max="13" width="15.875" style="19" customWidth="1"/>
    <col min="14" max="14" width="26.625" style="19" customWidth="1"/>
    <col min="15" max="15" width="10.125" style="66" customWidth="1"/>
    <col min="16" max="17" width="9" style="19" customWidth="1"/>
    <col min="18" max="16384" width="9" style="19"/>
  </cols>
  <sheetData>
    <row r="1" spans="1:17" s="44" customFormat="1" ht="42" x14ac:dyDescent="0.4">
      <c r="A1" s="92" t="s">
        <v>44</v>
      </c>
      <c r="B1" s="93"/>
      <c r="C1" s="161"/>
      <c r="D1" s="161"/>
      <c r="E1" s="161"/>
      <c r="F1" s="161"/>
      <c r="G1" s="161"/>
      <c r="H1" s="161"/>
      <c r="I1" s="161"/>
      <c r="J1" s="161"/>
      <c r="K1" s="107"/>
      <c r="L1" s="39"/>
      <c r="M1" s="162"/>
      <c r="N1" s="162"/>
      <c r="O1" s="162"/>
      <c r="P1" s="40"/>
      <c r="Q1" s="40"/>
    </row>
    <row r="2" spans="1:17" s="39" customFormat="1" ht="42" x14ac:dyDescent="0.4">
      <c r="A2" s="50"/>
      <c r="B2" s="50"/>
      <c r="C2" s="107"/>
      <c r="D2" s="107"/>
      <c r="E2" s="107"/>
      <c r="F2" s="107"/>
      <c r="G2" s="107"/>
      <c r="H2" s="107"/>
      <c r="I2" s="107"/>
      <c r="J2" s="107"/>
      <c r="K2" s="107"/>
      <c r="M2" s="163" t="s">
        <v>42</v>
      </c>
      <c r="N2" s="163"/>
      <c r="O2" s="163"/>
      <c r="P2" s="40" t="s">
        <v>23</v>
      </c>
      <c r="Q2" s="40"/>
    </row>
    <row r="3" spans="1:17" s="39" customFormat="1" ht="42" x14ac:dyDescent="0.4">
      <c r="A3" s="70" t="s">
        <v>58</v>
      </c>
      <c r="B3" s="49"/>
      <c r="C3" s="107"/>
      <c r="D3" s="107"/>
      <c r="E3" s="107"/>
      <c r="F3" s="107"/>
      <c r="G3" s="107"/>
      <c r="H3" s="107"/>
      <c r="I3" s="107"/>
      <c r="J3" s="107"/>
      <c r="K3" s="107"/>
      <c r="N3" s="47"/>
      <c r="O3" s="46"/>
      <c r="P3" s="45"/>
      <c r="Q3" s="40"/>
    </row>
    <row r="4" spans="1:17" s="39" customFormat="1" ht="42" x14ac:dyDescent="0.4">
      <c r="A4" s="49"/>
      <c r="B4" s="49"/>
      <c r="C4" s="107"/>
      <c r="D4" s="107"/>
      <c r="E4" s="107"/>
      <c r="F4" s="107"/>
      <c r="G4" s="107"/>
      <c r="H4" s="107"/>
      <c r="I4" s="107"/>
      <c r="J4" s="107"/>
      <c r="K4" s="107"/>
      <c r="N4" s="47"/>
      <c r="O4" s="46"/>
      <c r="P4" s="45"/>
      <c r="Q4" s="40"/>
    </row>
    <row r="5" spans="1:17" s="44" customFormat="1" ht="42" x14ac:dyDescent="0.4">
      <c r="A5" s="164" t="s">
        <v>59</v>
      </c>
      <c r="B5" s="164"/>
      <c r="C5" s="164"/>
      <c r="D5" s="164"/>
      <c r="E5" s="164"/>
      <c r="F5" s="164"/>
      <c r="G5" s="164"/>
      <c r="H5" s="164"/>
      <c r="I5" s="164"/>
      <c r="J5" s="164"/>
      <c r="K5" s="164"/>
      <c r="L5" s="164"/>
      <c r="M5" s="164"/>
      <c r="N5" s="164"/>
      <c r="O5" s="164"/>
      <c r="P5" s="63"/>
      <c r="Q5" s="40"/>
    </row>
    <row r="6" spans="1:17" s="39" customFormat="1" ht="42" x14ac:dyDescent="0.4">
      <c r="A6" s="42"/>
      <c r="B6" s="42"/>
      <c r="C6" s="42"/>
      <c r="D6" s="42"/>
      <c r="E6" s="42"/>
      <c r="F6" s="42"/>
      <c r="G6" s="42"/>
      <c r="H6" s="42"/>
      <c r="I6" s="42"/>
      <c r="J6" s="42"/>
      <c r="K6" s="42"/>
      <c r="L6" s="42"/>
      <c r="O6" s="41"/>
      <c r="Q6" s="40"/>
    </row>
    <row r="7" spans="1:17" s="39" customFormat="1" ht="42" x14ac:dyDescent="0.4">
      <c r="A7" s="42" t="s">
        <v>60</v>
      </c>
      <c r="B7" s="43"/>
      <c r="C7" s="42"/>
      <c r="D7" s="42"/>
      <c r="E7" s="42"/>
      <c r="F7" s="42"/>
      <c r="G7" s="42"/>
      <c r="H7" s="42"/>
      <c r="I7" s="42"/>
      <c r="J7" s="42"/>
      <c r="K7" s="42"/>
      <c r="L7" s="42"/>
      <c r="O7" s="41"/>
      <c r="Q7" s="40"/>
    </row>
    <row r="8" spans="1:17" s="39" customFormat="1" ht="18" customHeight="1" x14ac:dyDescent="0.4">
      <c r="A8" s="43"/>
      <c r="B8" s="43"/>
      <c r="C8" s="42"/>
      <c r="D8" s="42"/>
      <c r="E8" s="42"/>
      <c r="F8" s="42"/>
      <c r="G8" s="42"/>
      <c r="H8" s="42"/>
      <c r="I8" s="42"/>
      <c r="J8" s="42"/>
      <c r="K8" s="42"/>
      <c r="L8" s="42"/>
      <c r="O8" s="41"/>
      <c r="Q8" s="40"/>
    </row>
    <row r="9" spans="1:17" s="39" customFormat="1" ht="30" customHeight="1" x14ac:dyDescent="0.4">
      <c r="A9" s="51" t="s">
        <v>74</v>
      </c>
      <c r="B9" s="43"/>
      <c r="C9" s="42"/>
      <c r="D9" s="42"/>
      <c r="E9" s="42"/>
      <c r="F9" s="42"/>
      <c r="G9" s="42"/>
      <c r="H9" s="42"/>
      <c r="I9" s="42"/>
      <c r="J9" s="42"/>
      <c r="K9" s="42"/>
      <c r="L9" s="42"/>
      <c r="O9" s="41"/>
      <c r="Q9" s="40"/>
    </row>
    <row r="10" spans="1:17" ht="61.9" customHeight="1" x14ac:dyDescent="0.4">
      <c r="A10" s="165" t="s">
        <v>29</v>
      </c>
      <c r="B10" s="165"/>
      <c r="C10" s="165"/>
      <c r="D10" s="165"/>
      <c r="E10" s="165"/>
      <c r="F10" s="165"/>
      <c r="G10" s="165"/>
      <c r="H10" s="166"/>
      <c r="I10" s="167" t="s">
        <v>0</v>
      </c>
      <c r="J10" s="169" t="s">
        <v>5</v>
      </c>
      <c r="K10" s="171" t="s">
        <v>15</v>
      </c>
      <c r="L10" s="173" t="s">
        <v>1</v>
      </c>
      <c r="M10" s="173"/>
      <c r="N10" s="173"/>
    </row>
    <row r="11" spans="1:17" ht="42" customHeight="1" x14ac:dyDescent="0.4">
      <c r="A11" s="12"/>
      <c r="B11" s="108" t="s">
        <v>48</v>
      </c>
      <c r="C11" s="108" t="s">
        <v>49</v>
      </c>
      <c r="D11" s="108" t="s">
        <v>50</v>
      </c>
      <c r="E11" s="108" t="s">
        <v>51</v>
      </c>
      <c r="F11" s="108" t="s">
        <v>52</v>
      </c>
      <c r="G11" s="108" t="s">
        <v>53</v>
      </c>
      <c r="H11" s="108" t="s">
        <v>54</v>
      </c>
      <c r="I11" s="168"/>
      <c r="J11" s="170"/>
      <c r="K11" s="172"/>
      <c r="L11" s="173"/>
      <c r="M11" s="173"/>
      <c r="N11" s="173"/>
    </row>
    <row r="12" spans="1:17" ht="42" customHeight="1" x14ac:dyDescent="0.4">
      <c r="A12" s="12"/>
      <c r="B12" s="91">
        <v>45292</v>
      </c>
      <c r="C12" s="18">
        <f>B12+1</f>
        <v>45293</v>
      </c>
      <c r="D12" s="18">
        <f t="shared" ref="D12:H12" si="0">C12+1</f>
        <v>45294</v>
      </c>
      <c r="E12" s="18">
        <f t="shared" si="0"/>
        <v>45295</v>
      </c>
      <c r="F12" s="18">
        <f t="shared" si="0"/>
        <v>45296</v>
      </c>
      <c r="G12" s="90">
        <f t="shared" si="0"/>
        <v>45297</v>
      </c>
      <c r="H12" s="91">
        <f t="shared" si="0"/>
        <v>45298</v>
      </c>
      <c r="I12" s="158"/>
      <c r="J12" s="159"/>
      <c r="K12" s="160"/>
      <c r="L12" s="156"/>
      <c r="M12" s="156"/>
      <c r="N12" s="156"/>
    </row>
    <row r="13" spans="1:17" ht="42" customHeight="1" x14ac:dyDescent="0.4">
      <c r="A13" s="38" t="s">
        <v>11</v>
      </c>
      <c r="B13" s="79"/>
      <c r="C13" s="79"/>
      <c r="D13" s="79"/>
      <c r="E13" s="79"/>
      <c r="F13" s="79"/>
      <c r="G13" s="79"/>
      <c r="H13" s="79"/>
      <c r="I13" s="25"/>
      <c r="J13" s="20"/>
      <c r="L13" s="156"/>
      <c r="M13" s="156"/>
      <c r="N13" s="156"/>
    </row>
    <row r="14" spans="1:17" ht="42" customHeight="1" x14ac:dyDescent="0.4">
      <c r="A14" s="13" t="s">
        <v>9</v>
      </c>
      <c r="B14" s="79"/>
      <c r="C14" s="79"/>
      <c r="D14" s="79"/>
      <c r="E14" s="79"/>
      <c r="F14" s="79"/>
      <c r="G14" s="79"/>
      <c r="H14" s="79"/>
      <c r="I14" s="22">
        <f>SUM(B14:H14)</f>
        <v>0</v>
      </c>
      <c r="J14" s="23" t="str">
        <f>IF(I14&lt;100,"100回未満","100回以上")</f>
        <v>100回未満</v>
      </c>
      <c r="K14" s="24" t="str">
        <f>IF(COUNTIF(B13:H13,"○")&gt;0,"実施","―")</f>
        <v>―</v>
      </c>
      <c r="L14" s="157"/>
      <c r="M14" s="157"/>
      <c r="N14" s="157"/>
      <c r="O14" s="66" t="str">
        <f>IF(I14&lt;100,IF(OR(J14="100回以上",J14="150回以上"),"エラー。接種回数と回数区分が一致しません",""),IF(I14&lt;150,IF(OR(J14="100回未満",J14="150回以上"),"エラー。接種回数と回数区分が一致しません",""),IF(J14="100回未満","エラー。接種回数と回数区分が一致しません","")))</f>
        <v/>
      </c>
    </row>
    <row r="15" spans="1:17" ht="42" customHeight="1" x14ac:dyDescent="0.4">
      <c r="A15" s="52"/>
      <c r="B15" s="91">
        <f>H12+1</f>
        <v>45299</v>
      </c>
      <c r="C15" s="18">
        <f>B15+1</f>
        <v>45300</v>
      </c>
      <c r="D15" s="18">
        <f t="shared" ref="D15:G15" si="1">C15+1</f>
        <v>45301</v>
      </c>
      <c r="E15" s="18">
        <f t="shared" si="1"/>
        <v>45302</v>
      </c>
      <c r="F15" s="18">
        <f t="shared" si="1"/>
        <v>45303</v>
      </c>
      <c r="G15" s="90">
        <f t="shared" si="1"/>
        <v>45304</v>
      </c>
      <c r="H15" s="91">
        <f>G15+1</f>
        <v>45305</v>
      </c>
      <c r="I15" s="158"/>
      <c r="J15" s="159"/>
      <c r="K15" s="160"/>
      <c r="L15" s="156"/>
      <c r="M15" s="156"/>
      <c r="N15" s="156"/>
    </row>
    <row r="16" spans="1:17" ht="42" customHeight="1" x14ac:dyDescent="0.4">
      <c r="A16" s="38" t="s">
        <v>12</v>
      </c>
      <c r="B16" s="79"/>
      <c r="C16" s="79"/>
      <c r="D16" s="79"/>
      <c r="E16" s="79"/>
      <c r="F16" s="79"/>
      <c r="G16" s="79"/>
      <c r="H16" s="79"/>
      <c r="I16" s="25"/>
      <c r="J16" s="20"/>
      <c r="L16" s="156"/>
      <c r="M16" s="156"/>
      <c r="N16" s="156"/>
    </row>
    <row r="17" spans="1:15" ht="42" customHeight="1" x14ac:dyDescent="0.4">
      <c r="A17" s="13" t="s">
        <v>9</v>
      </c>
      <c r="B17" s="79"/>
      <c r="C17" s="79"/>
      <c r="D17" s="79"/>
      <c r="E17" s="79"/>
      <c r="F17" s="79"/>
      <c r="G17" s="79"/>
      <c r="H17" s="79"/>
      <c r="I17" s="22">
        <f>SUM(B17:H17)</f>
        <v>0</v>
      </c>
      <c r="J17" s="23" t="str">
        <f>IF(I17&lt;100,"100回未満","100回以上")</f>
        <v>100回未満</v>
      </c>
      <c r="K17" s="24" t="str">
        <f>IF(COUNTIF(B16:H16,"○")&gt;0,"実施","―")</f>
        <v>―</v>
      </c>
      <c r="L17" s="157"/>
      <c r="M17" s="157"/>
      <c r="N17" s="157"/>
      <c r="O17" s="66"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5" ht="42" customHeight="1" x14ac:dyDescent="0.4">
      <c r="A18" s="52"/>
      <c r="B18" s="18">
        <f>H15+1</f>
        <v>45306</v>
      </c>
      <c r="C18" s="18">
        <f>B18+1</f>
        <v>45307</v>
      </c>
      <c r="D18" s="18">
        <f t="shared" ref="D18:G18" si="2">C18+1</f>
        <v>45308</v>
      </c>
      <c r="E18" s="18">
        <f t="shared" si="2"/>
        <v>45309</v>
      </c>
      <c r="F18" s="18">
        <f t="shared" si="2"/>
        <v>45310</v>
      </c>
      <c r="G18" s="90">
        <f t="shared" si="2"/>
        <v>45311</v>
      </c>
      <c r="H18" s="91">
        <f>G18+1</f>
        <v>45312</v>
      </c>
      <c r="I18" s="158"/>
      <c r="J18" s="159"/>
      <c r="K18" s="160"/>
      <c r="L18" s="156"/>
      <c r="M18" s="156"/>
      <c r="N18" s="156"/>
    </row>
    <row r="19" spans="1:15" ht="42" customHeight="1" x14ac:dyDescent="0.4">
      <c r="A19" s="38" t="s">
        <v>12</v>
      </c>
      <c r="B19" s="79"/>
      <c r="C19" s="79"/>
      <c r="D19" s="79"/>
      <c r="E19" s="79"/>
      <c r="F19" s="79"/>
      <c r="G19" s="79"/>
      <c r="H19" s="79"/>
      <c r="I19" s="25"/>
      <c r="J19" s="20"/>
      <c r="L19" s="156"/>
      <c r="M19" s="156"/>
      <c r="N19" s="156"/>
    </row>
    <row r="20" spans="1:15" ht="42" customHeight="1" x14ac:dyDescent="0.4">
      <c r="A20" s="13" t="s">
        <v>9</v>
      </c>
      <c r="B20" s="79"/>
      <c r="C20" s="79"/>
      <c r="D20" s="79"/>
      <c r="E20" s="79"/>
      <c r="F20" s="79"/>
      <c r="G20" s="79"/>
      <c r="H20" s="79"/>
      <c r="I20" s="22">
        <f>SUM(B20:H20)</f>
        <v>0</v>
      </c>
      <c r="J20" s="23" t="str">
        <f>IF(I20&lt;100,"100回未満","100回以上")</f>
        <v>100回未満</v>
      </c>
      <c r="K20" s="24" t="str">
        <f>IF(COUNTIF(B19:H19,"○")&gt;0,"実施","―")</f>
        <v>―</v>
      </c>
      <c r="L20" s="157"/>
      <c r="M20" s="157"/>
      <c r="N20" s="157"/>
      <c r="O20" s="66" t="str">
        <f>IF(I20&lt;100,IF(OR(J20="100回以上",J20="150回以上"),"エラー。接種回数と回数区分が一致しません",""),IF(I20&lt;150,IF(OR(J20="100回未満",J20="150回以上"),"エラー。接種回数と回数区分が一致しません",""),IF(J20="100回未満","エラー。接種回数と回数区分が一致しません","")))</f>
        <v/>
      </c>
    </row>
    <row r="21" spans="1:15" ht="42" customHeight="1" x14ac:dyDescent="0.4">
      <c r="A21" s="52"/>
      <c r="B21" s="18">
        <f>H18+1</f>
        <v>45313</v>
      </c>
      <c r="C21" s="18">
        <f>B21+1</f>
        <v>45314</v>
      </c>
      <c r="D21" s="18">
        <f t="shared" ref="D21:G21" si="3">C21+1</f>
        <v>45315</v>
      </c>
      <c r="E21" s="18">
        <f t="shared" si="3"/>
        <v>45316</v>
      </c>
      <c r="F21" s="18">
        <f t="shared" si="3"/>
        <v>45317</v>
      </c>
      <c r="G21" s="90">
        <f t="shared" si="3"/>
        <v>45318</v>
      </c>
      <c r="H21" s="91">
        <f>G21+1</f>
        <v>45319</v>
      </c>
      <c r="I21" s="158"/>
      <c r="J21" s="159"/>
      <c r="K21" s="160"/>
      <c r="L21" s="156"/>
      <c r="M21" s="156"/>
      <c r="N21" s="156"/>
    </row>
    <row r="22" spans="1:15" ht="42" customHeight="1" x14ac:dyDescent="0.4">
      <c r="A22" s="38" t="s">
        <v>12</v>
      </c>
      <c r="B22" s="79"/>
      <c r="C22" s="79"/>
      <c r="D22" s="79"/>
      <c r="E22" s="79"/>
      <c r="F22" s="79"/>
      <c r="G22" s="79"/>
      <c r="H22" s="79"/>
      <c r="I22" s="25"/>
      <c r="J22" s="20"/>
      <c r="L22" s="156"/>
      <c r="M22" s="156"/>
      <c r="N22" s="156"/>
    </row>
    <row r="23" spans="1:15" ht="42" customHeight="1" x14ac:dyDescent="0.4">
      <c r="A23" s="13" t="s">
        <v>9</v>
      </c>
      <c r="B23" s="79"/>
      <c r="C23" s="79"/>
      <c r="D23" s="79"/>
      <c r="E23" s="79"/>
      <c r="F23" s="79"/>
      <c r="G23" s="79"/>
      <c r="H23" s="79"/>
      <c r="I23" s="22">
        <f>SUM(B23:H23)</f>
        <v>0</v>
      </c>
      <c r="J23" s="23" t="str">
        <f>IF(I23&lt;100,"100回未満","100回以上")</f>
        <v>100回未満</v>
      </c>
      <c r="K23" s="24" t="str">
        <f>IF(COUNTIF(B22:H22,"○")&gt;0,"実施","―")</f>
        <v>―</v>
      </c>
      <c r="L23" s="157"/>
      <c r="M23" s="157"/>
      <c r="N23" s="157"/>
      <c r="O23" s="66" t="str">
        <f>IF(I23&lt;100,IF(OR(J23="100回以上",J23="150回以上"),"エラー。接種回数と回数区分が一致しません",""),IF(I23&lt;150,IF(OR(J23="100回未満",J23="150回以上"),"エラー。接種回数と回数区分が一致しません",""),IF(J23="100回未満","エラー。接種回数と回数区分が一致しません","")))</f>
        <v/>
      </c>
    </row>
    <row r="24" spans="1:15" ht="42" customHeight="1" x14ac:dyDescent="0.4">
      <c r="A24" s="52"/>
      <c r="B24" s="18">
        <f>H21+1</f>
        <v>45320</v>
      </c>
      <c r="C24" s="18">
        <f>B24+1</f>
        <v>45321</v>
      </c>
      <c r="D24" s="18">
        <f t="shared" ref="D24:G24" si="4">C24+1</f>
        <v>45322</v>
      </c>
      <c r="E24" s="18">
        <f t="shared" si="4"/>
        <v>45323</v>
      </c>
      <c r="F24" s="18">
        <f t="shared" si="4"/>
        <v>45324</v>
      </c>
      <c r="G24" s="90">
        <f t="shared" si="4"/>
        <v>45325</v>
      </c>
      <c r="H24" s="91">
        <f>G24+1</f>
        <v>45326</v>
      </c>
      <c r="I24" s="158"/>
      <c r="J24" s="159"/>
      <c r="K24" s="160"/>
      <c r="L24" s="156"/>
      <c r="M24" s="156"/>
      <c r="N24" s="156"/>
    </row>
    <row r="25" spans="1:15" ht="42" customHeight="1" x14ac:dyDescent="0.4">
      <c r="A25" s="38" t="s">
        <v>12</v>
      </c>
      <c r="B25" s="79"/>
      <c r="C25" s="79"/>
      <c r="D25" s="79"/>
      <c r="E25" s="79"/>
      <c r="F25" s="79"/>
      <c r="G25" s="79"/>
      <c r="H25" s="79"/>
      <c r="I25" s="25"/>
      <c r="J25" s="20"/>
      <c r="L25" s="156"/>
      <c r="M25" s="156"/>
      <c r="N25" s="156"/>
    </row>
    <row r="26" spans="1:15" ht="42" customHeight="1" x14ac:dyDescent="0.4">
      <c r="A26" s="13" t="s">
        <v>9</v>
      </c>
      <c r="B26" s="79"/>
      <c r="C26" s="79"/>
      <c r="D26" s="79"/>
      <c r="E26" s="79"/>
      <c r="F26" s="79"/>
      <c r="G26" s="79"/>
      <c r="H26" s="79"/>
      <c r="I26" s="22">
        <f>SUM(B26:H26)</f>
        <v>0</v>
      </c>
      <c r="J26" s="23" t="str">
        <f>IF(I26&lt;100,"100回未満","100回以上")</f>
        <v>100回未満</v>
      </c>
      <c r="K26" s="24" t="str">
        <f>IF(COUNTIF(B25:H25,"○")&gt;0,"実施","―")</f>
        <v>―</v>
      </c>
      <c r="L26" s="157"/>
      <c r="M26" s="157"/>
      <c r="N26" s="157"/>
      <c r="O26" s="66" t="str">
        <f>IF(I26&lt;100,IF(OR(J26="100回以上",J26="150回以上"),"エラー。接種回数と回数区分が一致しません",""),IF(I26&lt;150,IF(OR(J26="100回未満",J26="150回以上"),"エラー。接種回数と回数区分が一致しません",""),IF(J26="100回未満","エラー。接種回数と回数区分が一致しません","")))</f>
        <v/>
      </c>
    </row>
    <row r="27" spans="1:15" ht="42" customHeight="1" x14ac:dyDescent="0.4">
      <c r="A27" s="52"/>
      <c r="B27" s="18">
        <f>H24+1</f>
        <v>45327</v>
      </c>
      <c r="C27" s="18">
        <f>B27+1</f>
        <v>45328</v>
      </c>
      <c r="D27" s="18">
        <f t="shared" ref="D27:G27" si="5">C27+1</f>
        <v>45329</v>
      </c>
      <c r="E27" s="18">
        <f t="shared" si="5"/>
        <v>45330</v>
      </c>
      <c r="F27" s="18">
        <f>E27+1</f>
        <v>45331</v>
      </c>
      <c r="G27" s="90">
        <f t="shared" si="5"/>
        <v>45332</v>
      </c>
      <c r="H27" s="91">
        <f>G27+1</f>
        <v>45333</v>
      </c>
      <c r="I27" s="158"/>
      <c r="J27" s="159"/>
      <c r="K27" s="160"/>
      <c r="L27" s="156"/>
      <c r="M27" s="156"/>
      <c r="N27" s="156"/>
    </row>
    <row r="28" spans="1:15" ht="42" customHeight="1" x14ac:dyDescent="0.4">
      <c r="A28" s="38" t="s">
        <v>12</v>
      </c>
      <c r="B28" s="79"/>
      <c r="C28" s="79"/>
      <c r="D28" s="79"/>
      <c r="E28" s="79"/>
      <c r="F28" s="79"/>
      <c r="G28" s="79"/>
      <c r="H28" s="79"/>
      <c r="I28" s="25"/>
      <c r="J28" s="20"/>
      <c r="L28" s="156"/>
      <c r="M28" s="156"/>
      <c r="N28" s="156"/>
    </row>
    <row r="29" spans="1:15" ht="42" customHeight="1" x14ac:dyDescent="0.4">
      <c r="A29" s="13" t="s">
        <v>9</v>
      </c>
      <c r="B29" s="79"/>
      <c r="C29" s="79"/>
      <c r="D29" s="79"/>
      <c r="E29" s="79"/>
      <c r="F29" s="79"/>
      <c r="G29" s="79"/>
      <c r="H29" s="79"/>
      <c r="I29" s="22">
        <f>SUM(B29:H29)</f>
        <v>0</v>
      </c>
      <c r="J29" s="23" t="str">
        <f>IF(I29&lt;100,"100回未満","100回以上")</f>
        <v>100回未満</v>
      </c>
      <c r="K29" s="24" t="str">
        <f>IF(COUNTIF(B28:H28,"○")&gt;0,"実施","―")</f>
        <v>―</v>
      </c>
      <c r="L29" s="157"/>
      <c r="M29" s="157"/>
      <c r="N29" s="157"/>
      <c r="O29" s="66"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5" ht="42" customHeight="1" x14ac:dyDescent="0.4">
      <c r="A30" s="52"/>
      <c r="B30" s="91">
        <f>H27+1</f>
        <v>45334</v>
      </c>
      <c r="C30" s="18">
        <f>B30+1</f>
        <v>45335</v>
      </c>
      <c r="D30" s="18">
        <f t="shared" ref="D30:G30" si="6">C30+1</f>
        <v>45336</v>
      </c>
      <c r="E30" s="18">
        <f t="shared" si="6"/>
        <v>45337</v>
      </c>
      <c r="F30" s="18">
        <f t="shared" si="6"/>
        <v>45338</v>
      </c>
      <c r="G30" s="90">
        <f t="shared" si="6"/>
        <v>45339</v>
      </c>
      <c r="H30" s="91">
        <f>G30+1</f>
        <v>45340</v>
      </c>
      <c r="I30" s="158"/>
      <c r="J30" s="159"/>
      <c r="K30" s="160"/>
      <c r="L30" s="156"/>
      <c r="M30" s="156"/>
      <c r="N30" s="156"/>
    </row>
    <row r="31" spans="1:15" ht="42" customHeight="1" x14ac:dyDescent="0.4">
      <c r="A31" s="38" t="s">
        <v>12</v>
      </c>
      <c r="B31" s="79"/>
      <c r="C31" s="79"/>
      <c r="D31" s="79"/>
      <c r="E31" s="79"/>
      <c r="F31" s="79"/>
      <c r="G31" s="79"/>
      <c r="H31" s="79"/>
      <c r="I31" s="25"/>
      <c r="J31" s="20"/>
      <c r="L31" s="156"/>
      <c r="M31" s="156"/>
      <c r="N31" s="156"/>
    </row>
    <row r="32" spans="1:15" ht="42" customHeight="1" x14ac:dyDescent="0.4">
      <c r="A32" s="13" t="s">
        <v>9</v>
      </c>
      <c r="B32" s="79"/>
      <c r="C32" s="79"/>
      <c r="D32" s="79"/>
      <c r="E32" s="79"/>
      <c r="F32" s="79"/>
      <c r="G32" s="79"/>
      <c r="H32" s="79"/>
      <c r="I32" s="22">
        <f>SUM(B32:H32)</f>
        <v>0</v>
      </c>
      <c r="J32" s="23" t="str">
        <f>IF(I32&lt;100,"100回未満","100回以上")</f>
        <v>100回未満</v>
      </c>
      <c r="K32" s="24" t="str">
        <f>IF(COUNTIF(B31:H31,"○")&gt;0,"実施","―")</f>
        <v>―</v>
      </c>
      <c r="L32" s="157"/>
      <c r="M32" s="157"/>
      <c r="N32" s="157"/>
      <c r="O32" s="66" t="str">
        <f>IF(I32&lt;100,IF(OR(J32="100回以上",J32="150回以上"),"エラー。接種回数と回数区分が一致しません",""),IF(I32&lt;150,IF(OR(J32="100回未満",J32="150回以上"),"エラー。接種回数と回数区分が一致しません",""),IF(J32="100回未満","エラー。接種回数と回数区分が一致しません","")))</f>
        <v/>
      </c>
    </row>
    <row r="33" spans="1:16" ht="42" customHeight="1" x14ac:dyDescent="0.4">
      <c r="A33" s="52"/>
      <c r="B33" s="18">
        <f>H30+1</f>
        <v>45341</v>
      </c>
      <c r="C33" s="18">
        <f>B33+1</f>
        <v>45342</v>
      </c>
      <c r="D33" s="18">
        <f t="shared" ref="D33:H33" si="7">C33+1</f>
        <v>45343</v>
      </c>
      <c r="E33" s="18">
        <f t="shared" si="7"/>
        <v>45344</v>
      </c>
      <c r="F33" s="91">
        <f t="shared" si="7"/>
        <v>45345</v>
      </c>
      <c r="G33" s="90">
        <f t="shared" si="7"/>
        <v>45346</v>
      </c>
      <c r="H33" s="91">
        <f t="shared" si="7"/>
        <v>45347</v>
      </c>
      <c r="I33" s="158"/>
      <c r="J33" s="159"/>
      <c r="K33" s="160"/>
      <c r="L33" s="156"/>
      <c r="M33" s="156"/>
      <c r="N33" s="156"/>
    </row>
    <row r="34" spans="1:16" ht="42" customHeight="1" x14ac:dyDescent="0.4">
      <c r="A34" s="38" t="s">
        <v>12</v>
      </c>
      <c r="B34" s="79"/>
      <c r="C34" s="79"/>
      <c r="D34" s="79"/>
      <c r="E34" s="79"/>
      <c r="F34" s="79"/>
      <c r="G34" s="79"/>
      <c r="H34" s="79"/>
      <c r="I34" s="25"/>
      <c r="J34" s="20"/>
      <c r="L34" s="156"/>
      <c r="M34" s="156"/>
      <c r="N34" s="156"/>
    </row>
    <row r="35" spans="1:16" ht="42" customHeight="1" x14ac:dyDescent="0.4">
      <c r="A35" s="13" t="s">
        <v>9</v>
      </c>
      <c r="B35" s="79"/>
      <c r="C35" s="79"/>
      <c r="D35" s="79"/>
      <c r="E35" s="79"/>
      <c r="F35" s="79"/>
      <c r="G35" s="79"/>
      <c r="H35" s="79"/>
      <c r="I35" s="22">
        <f>SUM(B35:H35)</f>
        <v>0</v>
      </c>
      <c r="J35" s="23" t="str">
        <f>IF(I35&lt;100,"100回未満","100回以上")</f>
        <v>100回未満</v>
      </c>
      <c r="K35" s="71" t="str">
        <f>IF(COUNTIF(B34:H34,"○")&gt;0,"実施","―")</f>
        <v>―</v>
      </c>
      <c r="L35" s="157"/>
      <c r="M35" s="157"/>
      <c r="N35" s="157"/>
      <c r="O35" s="66" t="str">
        <f>IF(I35&lt;100,IF(OR(J35="100回以上",J35="150回以上"),"エラー。接種回数と回数区分が一致しません",""),IF(I35&lt;150,IF(OR(J35="100回未満",J35="150回以上"),"エラー。接種回数と回数区分が一致しません",""),IF(J35="100回未満","エラー。接種回数と回数区分が一致しません","")))</f>
        <v/>
      </c>
    </row>
    <row r="36" spans="1:16" ht="42" customHeight="1" x14ac:dyDescent="0.4">
      <c r="A36" s="52"/>
      <c r="B36" s="18">
        <f>H33+1</f>
        <v>45348</v>
      </c>
      <c r="C36" s="18">
        <f>B36+1</f>
        <v>45349</v>
      </c>
      <c r="D36" s="18">
        <f t="shared" ref="D36" si="8">C36+1</f>
        <v>45350</v>
      </c>
      <c r="E36" s="18">
        <f t="shared" ref="E36" si="9">D36+1</f>
        <v>45351</v>
      </c>
      <c r="F36" s="18">
        <f t="shared" ref="F36" si="10">E36+1</f>
        <v>45352</v>
      </c>
      <c r="G36" s="90">
        <f t="shared" ref="G36" si="11">F36+1</f>
        <v>45353</v>
      </c>
      <c r="H36" s="91">
        <f t="shared" ref="H36" si="12">G36+1</f>
        <v>45354</v>
      </c>
      <c r="I36" s="158"/>
      <c r="J36" s="159"/>
      <c r="K36" s="160"/>
      <c r="L36" s="156"/>
      <c r="M36" s="156"/>
      <c r="N36" s="156"/>
    </row>
    <row r="37" spans="1:16" ht="42" customHeight="1" x14ac:dyDescent="0.4">
      <c r="A37" s="38" t="s">
        <v>12</v>
      </c>
      <c r="B37" s="79"/>
      <c r="C37" s="79"/>
      <c r="D37" s="79"/>
      <c r="E37" s="79"/>
      <c r="F37" s="79"/>
      <c r="G37" s="79"/>
      <c r="H37" s="79"/>
      <c r="I37" s="25"/>
      <c r="J37" s="20"/>
      <c r="L37" s="156"/>
      <c r="M37" s="156"/>
      <c r="N37" s="156"/>
    </row>
    <row r="38" spans="1:16" ht="42" customHeight="1" x14ac:dyDescent="0.4">
      <c r="A38" s="13" t="s">
        <v>9</v>
      </c>
      <c r="B38" s="79"/>
      <c r="C38" s="79"/>
      <c r="D38" s="79"/>
      <c r="E38" s="79"/>
      <c r="F38" s="79"/>
      <c r="G38" s="79"/>
      <c r="H38" s="79"/>
      <c r="I38" s="22">
        <f>SUM(B38:H38)</f>
        <v>0</v>
      </c>
      <c r="J38" s="23" t="str">
        <f>IF(I38&lt;100,"100回未満","100回以上")</f>
        <v>100回未満</v>
      </c>
      <c r="K38" s="71" t="str">
        <f>IF(COUNTIF(B37:H37,"○")&gt;0,"実施","―")</f>
        <v>―</v>
      </c>
      <c r="L38" s="157"/>
      <c r="M38" s="157"/>
      <c r="N38" s="157"/>
      <c r="O38" s="66" t="str">
        <f>IF(I38&lt;100,IF(OR(J38="100回以上",J38="150回以上"),"エラー。接種回数と回数区分が一致しません",""),IF(I38&lt;150,IF(OR(J38="100回未満",J38="150回以上"),"エラー。接種回数と回数区分が一致しません",""),IF(J38="100回未満","エラー。接種回数と回数区分が一致しません","")))</f>
        <v/>
      </c>
    </row>
    <row r="39" spans="1:16" ht="30.75" customHeight="1" x14ac:dyDescent="0.4">
      <c r="I39" s="73"/>
      <c r="J39" s="73"/>
    </row>
    <row r="40" spans="1:16" ht="45.75" customHeight="1" x14ac:dyDescent="0.4">
      <c r="A40" s="74" t="s">
        <v>75</v>
      </c>
      <c r="B40" s="75"/>
      <c r="I40" s="5"/>
      <c r="J40" s="5"/>
    </row>
    <row r="41" spans="1:16" ht="60.75" customHeight="1" x14ac:dyDescent="0.4">
      <c r="A41" s="80"/>
      <c r="B41" s="81" t="s">
        <v>46</v>
      </c>
      <c r="C41" s="82"/>
      <c r="D41" s="82"/>
      <c r="E41" s="82"/>
      <c r="F41" s="150">
        <f>F85</f>
        <v>0</v>
      </c>
      <c r="G41" s="151"/>
      <c r="H41" s="151"/>
      <c r="I41" s="151"/>
      <c r="J41" s="151"/>
      <c r="K41" s="151"/>
      <c r="L41" s="151"/>
      <c r="M41" s="151"/>
    </row>
    <row r="42" spans="1:16" s="44" customFormat="1" ht="59.25" customHeight="1" x14ac:dyDescent="0.8">
      <c r="A42" s="54"/>
      <c r="D42" s="55"/>
      <c r="E42" s="83" t="s">
        <v>61</v>
      </c>
      <c r="G42" s="55"/>
      <c r="H42" s="55"/>
      <c r="I42" s="49"/>
      <c r="J42" s="72"/>
      <c r="K42" s="55"/>
      <c r="L42" s="55"/>
      <c r="M42" s="55"/>
      <c r="N42" s="55"/>
      <c r="O42" s="67"/>
    </row>
    <row r="43" spans="1:16" s="44" customFormat="1" ht="78.599999999999994" customHeight="1" x14ac:dyDescent="0.8">
      <c r="A43" s="54"/>
      <c r="C43" s="57"/>
      <c r="D43" s="57"/>
      <c r="E43" s="152" t="s">
        <v>24</v>
      </c>
      <c r="F43" s="152"/>
      <c r="G43" s="152"/>
      <c r="H43" s="153"/>
      <c r="I43" s="153"/>
      <c r="J43" s="153"/>
      <c r="K43" s="153"/>
      <c r="L43" s="153"/>
      <c r="M43" s="153"/>
      <c r="N43" s="153"/>
      <c r="O43" s="56"/>
    </row>
    <row r="44" spans="1:16" s="44" customFormat="1" ht="78.599999999999994" customHeight="1" x14ac:dyDescent="0.8">
      <c r="A44" s="54"/>
      <c r="C44" s="57"/>
      <c r="D44" s="57"/>
      <c r="E44" s="152" t="s">
        <v>25</v>
      </c>
      <c r="F44" s="152"/>
      <c r="G44" s="152"/>
      <c r="H44" s="153"/>
      <c r="I44" s="153"/>
      <c r="J44" s="153"/>
      <c r="K44" s="153"/>
      <c r="L44" s="153"/>
      <c r="M44" s="153"/>
      <c r="N44" s="153"/>
      <c r="O44" s="56"/>
    </row>
    <row r="45" spans="1:16" s="44" customFormat="1" ht="78.599999999999994" customHeight="1" x14ac:dyDescent="0.8">
      <c r="A45" s="54"/>
      <c r="C45" s="59"/>
      <c r="D45" s="59"/>
      <c r="E45" s="154" t="s">
        <v>26</v>
      </c>
      <c r="F45" s="154"/>
      <c r="G45" s="154"/>
      <c r="H45" s="155"/>
      <c r="I45" s="155"/>
      <c r="J45" s="155"/>
      <c r="K45" s="155"/>
      <c r="L45" s="155"/>
      <c r="M45" s="155"/>
      <c r="N45" s="155"/>
      <c r="O45" s="56"/>
    </row>
    <row r="46" spans="1:16" s="44" customFormat="1" ht="78.599999999999994" customHeight="1" x14ac:dyDescent="0.7">
      <c r="A46" s="54"/>
      <c r="C46" s="60"/>
      <c r="D46" s="60"/>
      <c r="E46" s="144" t="s">
        <v>27</v>
      </c>
      <c r="F46" s="144"/>
      <c r="G46" s="144"/>
      <c r="H46" s="145"/>
      <c r="I46" s="145"/>
      <c r="J46" s="145"/>
      <c r="K46" s="145"/>
      <c r="L46" s="145"/>
      <c r="M46" s="145"/>
      <c r="N46" s="145"/>
      <c r="O46" s="68"/>
    </row>
    <row r="47" spans="1:16" s="44" customFormat="1" ht="59.45" customHeight="1" x14ac:dyDescent="0.4">
      <c r="A47" s="146" t="s">
        <v>45</v>
      </c>
      <c r="B47" s="146"/>
      <c r="C47" s="61"/>
      <c r="D47" s="61"/>
      <c r="E47" s="61"/>
      <c r="F47" s="61"/>
      <c r="G47" s="61"/>
      <c r="H47" s="42"/>
      <c r="I47" s="42"/>
      <c r="J47" s="42"/>
      <c r="K47" s="61"/>
      <c r="L47" s="61"/>
      <c r="M47" s="147"/>
      <c r="N47" s="147"/>
      <c r="O47" s="147"/>
      <c r="P47" s="40" t="s">
        <v>69</v>
      </c>
    </row>
    <row r="48" spans="1:16" s="44" customFormat="1" ht="51.6" customHeight="1" x14ac:dyDescent="0.4">
      <c r="A48" s="61"/>
      <c r="B48" s="61"/>
      <c r="C48" s="61"/>
      <c r="D48" s="61"/>
      <c r="E48" s="61"/>
      <c r="F48" s="61"/>
      <c r="G48" s="61"/>
      <c r="H48" s="42"/>
      <c r="I48" s="42"/>
      <c r="J48" s="148" t="s">
        <v>43</v>
      </c>
      <c r="K48" s="148"/>
      <c r="L48" s="148"/>
      <c r="M48" s="148"/>
      <c r="N48" s="148"/>
      <c r="O48" s="148"/>
      <c r="P48" s="40" t="s">
        <v>23</v>
      </c>
    </row>
    <row r="49" spans="1:15" s="39" customFormat="1" ht="50.45" customHeight="1" x14ac:dyDescent="0.4">
      <c r="A49" s="70" t="s">
        <v>58</v>
      </c>
      <c r="B49" s="61"/>
      <c r="C49" s="61"/>
      <c r="D49" s="61"/>
      <c r="E49" s="61"/>
      <c r="F49" s="61"/>
      <c r="G49" s="61"/>
      <c r="H49" s="42"/>
      <c r="I49" s="61"/>
      <c r="J49" s="61"/>
      <c r="K49" s="61"/>
      <c r="L49" s="61"/>
      <c r="M49" s="61"/>
      <c r="N49" s="61"/>
      <c r="O49" s="69"/>
    </row>
    <row r="50" spans="1:15" s="39" customFormat="1" ht="53.45" customHeight="1" x14ac:dyDescent="0.7">
      <c r="A50" s="61"/>
      <c r="B50" s="61"/>
      <c r="C50" s="61"/>
      <c r="D50" s="61"/>
      <c r="E50" s="61"/>
      <c r="F50" s="58" t="s">
        <v>24</v>
      </c>
      <c r="G50" s="58"/>
      <c r="H50" s="62"/>
      <c r="I50" s="149">
        <f>H43</f>
        <v>0</v>
      </c>
      <c r="J50" s="149"/>
      <c r="K50" s="149"/>
      <c r="L50" s="149"/>
      <c r="M50" s="149"/>
      <c r="N50" s="149"/>
      <c r="O50" s="69"/>
    </row>
    <row r="51" spans="1:15" s="44" customFormat="1" ht="53.45" customHeight="1" x14ac:dyDescent="0.7">
      <c r="A51" s="61"/>
      <c r="B51" s="61"/>
      <c r="C51" s="61"/>
      <c r="D51" s="61"/>
      <c r="E51" s="61"/>
      <c r="F51" s="138" t="s">
        <v>25</v>
      </c>
      <c r="G51" s="138"/>
      <c r="H51" s="138"/>
      <c r="I51" s="139">
        <f>H44</f>
        <v>0</v>
      </c>
      <c r="J51" s="139"/>
      <c r="K51" s="139"/>
      <c r="L51" s="139"/>
      <c r="M51" s="139"/>
      <c r="N51" s="139"/>
      <c r="O51" s="68"/>
    </row>
    <row r="52" spans="1:15" s="39" customFormat="1" ht="53.45" customHeight="1" x14ac:dyDescent="0.7">
      <c r="A52" s="61"/>
      <c r="B52" s="61"/>
      <c r="C52" s="61"/>
      <c r="D52" s="61"/>
      <c r="E52" s="61"/>
      <c r="F52" s="140" t="s">
        <v>26</v>
      </c>
      <c r="G52" s="140"/>
      <c r="H52" s="140"/>
      <c r="I52" s="141">
        <f>H45</f>
        <v>0</v>
      </c>
      <c r="J52" s="139"/>
      <c r="K52" s="139"/>
      <c r="L52" s="139"/>
      <c r="M52" s="139"/>
      <c r="N52" s="139"/>
      <c r="O52" s="69"/>
    </row>
    <row r="53" spans="1:15" s="39" customFormat="1" ht="86.45" customHeight="1" x14ac:dyDescent="0.7">
      <c r="A53" s="61"/>
      <c r="B53" s="61"/>
      <c r="C53" s="61"/>
      <c r="D53" s="61"/>
      <c r="E53" s="61"/>
      <c r="F53" s="142" t="s">
        <v>27</v>
      </c>
      <c r="G53" s="142"/>
      <c r="H53" s="142"/>
      <c r="I53" s="143">
        <f>H46</f>
        <v>0</v>
      </c>
      <c r="J53" s="143"/>
      <c r="K53" s="143"/>
      <c r="L53" s="143"/>
      <c r="M53" s="143"/>
      <c r="N53" s="106" t="s">
        <v>8</v>
      </c>
      <c r="O53" s="69"/>
    </row>
    <row r="54" spans="1:15" ht="33.75" customHeight="1" x14ac:dyDescent="0.4">
      <c r="A54" s="27"/>
      <c r="B54" s="27"/>
      <c r="C54" s="27"/>
      <c r="D54" s="27"/>
      <c r="E54" s="27"/>
      <c r="F54" s="27"/>
      <c r="G54" s="27"/>
      <c r="H54" s="27"/>
      <c r="I54" s="27"/>
      <c r="J54" s="27"/>
      <c r="K54" s="27"/>
      <c r="L54" s="27"/>
      <c r="M54" s="27"/>
      <c r="N54" s="27"/>
    </row>
    <row r="55" spans="1:15" ht="46.15" customHeight="1" x14ac:dyDescent="0.4">
      <c r="A55" s="7"/>
      <c r="B55" s="7"/>
      <c r="C55" s="7"/>
      <c r="D55" s="7"/>
      <c r="E55" s="7"/>
      <c r="F55" s="7"/>
      <c r="G55" s="7"/>
      <c r="H55" s="7"/>
      <c r="I55" s="7"/>
      <c r="J55" s="7"/>
      <c r="K55" s="7"/>
      <c r="L55" s="7"/>
      <c r="M55" s="7"/>
      <c r="N55" s="103"/>
    </row>
    <row r="56" spans="1:15" ht="56.25" customHeight="1" x14ac:dyDescent="0.4">
      <c r="A56" s="128" t="s">
        <v>47</v>
      </c>
      <c r="B56" s="128"/>
      <c r="C56" s="128"/>
      <c r="D56" s="128"/>
      <c r="E56" s="128"/>
      <c r="F56" s="128"/>
      <c r="G56" s="128"/>
      <c r="H56" s="128"/>
      <c r="I56" s="128"/>
      <c r="J56" s="128"/>
      <c r="K56" s="128"/>
      <c r="L56" s="128"/>
      <c r="M56" s="128"/>
      <c r="N56" s="128"/>
      <c r="O56" s="6"/>
    </row>
    <row r="57" spans="1:15" ht="14.25" customHeight="1" x14ac:dyDescent="0.4">
      <c r="A57" s="7"/>
      <c r="B57" s="7"/>
      <c r="C57" s="7"/>
      <c r="D57" s="7"/>
      <c r="E57" s="7"/>
      <c r="F57" s="7"/>
      <c r="G57" s="7"/>
      <c r="H57" s="7"/>
      <c r="I57" s="7"/>
      <c r="J57" s="7"/>
      <c r="K57" s="7"/>
      <c r="L57" s="7"/>
      <c r="M57" s="7"/>
      <c r="N57" s="7"/>
    </row>
    <row r="58" spans="1:15" ht="14.25" customHeight="1" x14ac:dyDescent="0.4">
      <c r="A58" s="7"/>
      <c r="B58" s="7"/>
      <c r="C58" s="7"/>
      <c r="D58" s="7"/>
      <c r="E58" s="7"/>
      <c r="F58" s="7"/>
      <c r="G58" s="7"/>
      <c r="H58" s="7"/>
      <c r="I58" s="7"/>
      <c r="J58" s="7"/>
      <c r="K58" s="7"/>
      <c r="L58" s="7"/>
      <c r="M58" s="7"/>
      <c r="N58" s="7"/>
    </row>
    <row r="59" spans="1:15" ht="14.25" customHeight="1" x14ac:dyDescent="0.4">
      <c r="A59" s="7"/>
      <c r="B59" s="7"/>
      <c r="C59" s="7"/>
      <c r="D59" s="7"/>
      <c r="E59" s="7"/>
      <c r="F59" s="7"/>
      <c r="G59" s="7"/>
      <c r="H59" s="7"/>
      <c r="I59" s="7"/>
      <c r="J59" s="7"/>
      <c r="K59" s="7"/>
      <c r="L59" s="7"/>
      <c r="M59" s="7"/>
      <c r="N59" s="7"/>
    </row>
    <row r="60" spans="1:15" ht="14.25" customHeight="1" x14ac:dyDescent="0.4">
      <c r="A60" s="7"/>
      <c r="B60" s="7"/>
      <c r="C60" s="7"/>
      <c r="D60" s="7"/>
      <c r="E60" s="7"/>
      <c r="F60" s="7"/>
      <c r="G60" s="7"/>
      <c r="H60" s="7"/>
      <c r="I60" s="7"/>
      <c r="J60" s="7"/>
      <c r="K60" s="7"/>
      <c r="L60" s="7"/>
      <c r="M60" s="7"/>
      <c r="N60" s="7"/>
    </row>
    <row r="61" spans="1:15" ht="14.25" customHeight="1" x14ac:dyDescent="0.4">
      <c r="A61" s="7"/>
      <c r="B61" s="7"/>
      <c r="C61" s="7"/>
      <c r="D61" s="7"/>
      <c r="E61" s="7"/>
      <c r="F61" s="7"/>
      <c r="G61" s="7"/>
      <c r="H61" s="7"/>
      <c r="I61" s="7"/>
      <c r="J61" s="7"/>
      <c r="K61" s="7"/>
      <c r="L61" s="7"/>
      <c r="M61" s="7"/>
      <c r="N61" s="7"/>
    </row>
    <row r="62" spans="1:15" ht="75" customHeight="1" x14ac:dyDescent="0.4">
      <c r="A62" s="129" t="s">
        <v>28</v>
      </c>
      <c r="B62" s="129"/>
      <c r="C62" s="129"/>
      <c r="D62" s="129"/>
      <c r="E62" s="129"/>
      <c r="F62" s="129"/>
      <c r="G62" s="129"/>
      <c r="H62" s="129"/>
      <c r="I62" s="129"/>
      <c r="J62" s="129"/>
      <c r="K62" s="129"/>
      <c r="L62" s="129"/>
      <c r="M62" s="129"/>
      <c r="N62" s="129"/>
      <c r="O62" s="129"/>
    </row>
    <row r="63" spans="1:15" ht="48" customHeight="1" x14ac:dyDescent="0.4">
      <c r="A63" s="105"/>
      <c r="B63" s="105"/>
      <c r="C63" s="105"/>
      <c r="D63" s="105"/>
      <c r="E63" s="105"/>
      <c r="F63" s="105"/>
      <c r="G63" s="105"/>
      <c r="H63" s="105"/>
      <c r="I63" s="105"/>
      <c r="J63" s="105"/>
      <c r="K63" s="105"/>
      <c r="L63" s="105"/>
      <c r="M63" s="105"/>
      <c r="N63" s="105"/>
      <c r="O63" s="105"/>
    </row>
    <row r="64" spans="1:15" s="44" customFormat="1" ht="27.6" customHeight="1" x14ac:dyDescent="0.4">
      <c r="A64" s="51" t="s">
        <v>74</v>
      </c>
      <c r="B64" s="39"/>
      <c r="C64" s="2"/>
      <c r="D64" s="2"/>
      <c r="E64" s="2"/>
      <c r="F64" s="64"/>
      <c r="G64" s="64"/>
      <c r="H64" s="65"/>
      <c r="I64" s="65"/>
      <c r="O64" s="68"/>
    </row>
    <row r="65" spans="1:16" ht="48" customHeight="1" x14ac:dyDescent="0.4">
      <c r="C65" s="2"/>
      <c r="D65" s="1"/>
      <c r="E65" s="1"/>
      <c r="F65" s="3"/>
      <c r="G65" s="3"/>
      <c r="H65" s="4"/>
      <c r="I65" s="4"/>
    </row>
    <row r="66" spans="1:16" ht="45.75" x14ac:dyDescent="0.9">
      <c r="C66" s="8" t="s">
        <v>3</v>
      </c>
      <c r="D66" s="9"/>
      <c r="E66" s="9"/>
      <c r="F66" s="130">
        <f>F85</f>
        <v>0</v>
      </c>
      <c r="G66" s="130"/>
      <c r="H66" s="130"/>
      <c r="I66" s="130"/>
      <c r="J66" s="130"/>
      <c r="K66" s="9"/>
      <c r="L66" s="5"/>
      <c r="M66" s="5"/>
    </row>
    <row r="68" spans="1:16" ht="36.75" customHeight="1" x14ac:dyDescent="0.4"/>
    <row r="69" spans="1:16" ht="35.25" x14ac:dyDescent="0.4">
      <c r="A69" s="15" t="s">
        <v>4</v>
      </c>
      <c r="B69" s="15"/>
      <c r="C69" s="15"/>
      <c r="D69" s="15"/>
      <c r="E69" s="15"/>
      <c r="F69" s="15"/>
      <c r="G69" s="15"/>
      <c r="H69" s="15"/>
      <c r="I69" s="15"/>
      <c r="J69" s="15"/>
      <c r="K69" s="15"/>
      <c r="L69" s="15"/>
      <c r="M69" s="15"/>
      <c r="N69" s="15"/>
    </row>
    <row r="70" spans="1:16" ht="15" customHeight="1" x14ac:dyDescent="0.4">
      <c r="A70" s="15"/>
      <c r="B70" s="15"/>
      <c r="C70" s="15"/>
      <c r="D70" s="15"/>
      <c r="E70" s="15"/>
      <c r="F70" s="15"/>
      <c r="G70" s="15"/>
      <c r="H70" s="15"/>
      <c r="I70" s="15"/>
      <c r="J70" s="15"/>
      <c r="K70" s="15"/>
      <c r="L70" s="15"/>
      <c r="M70" s="15"/>
      <c r="N70" s="27"/>
    </row>
    <row r="71" spans="1:16" ht="38.25" x14ac:dyDescent="0.4">
      <c r="A71" s="27" t="s">
        <v>14</v>
      </c>
      <c r="B71" s="27"/>
      <c r="C71" s="27"/>
      <c r="D71" s="27"/>
      <c r="E71" s="27"/>
      <c r="F71" s="94"/>
      <c r="G71" s="95">
        <f>COUNTIFS(J13:J35,"100回以上",K13:K35,"実施")</f>
        <v>0</v>
      </c>
      <c r="H71" s="94" t="s">
        <v>62</v>
      </c>
      <c r="I71" s="39"/>
      <c r="J71" s="61"/>
      <c r="K71" s="61"/>
      <c r="L71" s="61"/>
      <c r="M71" s="61"/>
      <c r="N71" s="61"/>
    </row>
    <row r="72" spans="1:16" ht="35.25" x14ac:dyDescent="0.4">
      <c r="A72" s="26" t="s">
        <v>13</v>
      </c>
      <c r="B72" s="27"/>
      <c r="C72" s="27"/>
      <c r="D72" s="27"/>
      <c r="E72" s="27"/>
      <c r="F72" s="94"/>
      <c r="G72" s="95"/>
      <c r="H72" s="61"/>
      <c r="I72" s="39"/>
      <c r="J72" s="61"/>
      <c r="K72" s="61"/>
      <c r="L72" s="61"/>
      <c r="M72" s="61"/>
      <c r="N72" s="61"/>
    </row>
    <row r="73" spans="1:16" ht="30" customHeight="1" x14ac:dyDescent="0.4">
      <c r="A73" s="15"/>
      <c r="B73" s="15"/>
      <c r="C73" s="15"/>
      <c r="D73" s="15"/>
      <c r="E73" s="15"/>
      <c r="F73" s="94"/>
      <c r="G73" s="94"/>
      <c r="H73" s="94"/>
      <c r="I73" s="94"/>
      <c r="J73" s="94"/>
      <c r="K73" s="94"/>
      <c r="L73" s="94"/>
      <c r="M73" s="94"/>
      <c r="N73" s="94"/>
      <c r="P73" s="10"/>
    </row>
    <row r="74" spans="1:16" ht="30.75" customHeight="1" x14ac:dyDescent="0.4">
      <c r="A74" s="14"/>
      <c r="B74" s="14"/>
      <c r="C74" s="131" t="s">
        <v>2</v>
      </c>
      <c r="D74" s="131"/>
      <c r="E74" s="131"/>
      <c r="F74" s="132" t="s">
        <v>63</v>
      </c>
      <c r="G74" s="133"/>
      <c r="H74" s="133"/>
      <c r="I74" s="133"/>
      <c r="J74" s="39"/>
      <c r="K74" s="39"/>
      <c r="L74" s="39"/>
      <c r="M74" s="39"/>
      <c r="N74" s="39"/>
      <c r="P74" s="11"/>
    </row>
    <row r="75" spans="1:16" ht="38.25" customHeight="1" x14ac:dyDescent="0.4">
      <c r="A75" s="14"/>
      <c r="B75" s="14"/>
      <c r="C75" s="134" t="s">
        <v>7</v>
      </c>
      <c r="D75" s="135"/>
      <c r="E75" s="135"/>
      <c r="F75" s="136" t="s">
        <v>10</v>
      </c>
      <c r="G75" s="137"/>
      <c r="H75" s="137"/>
      <c r="I75" s="137"/>
      <c r="J75" s="39"/>
      <c r="K75" s="39"/>
      <c r="L75" s="39"/>
      <c r="M75" s="39"/>
      <c r="N75" s="39"/>
      <c r="P75" s="11"/>
    </row>
    <row r="76" spans="1:16" ht="35.25" x14ac:dyDescent="0.4">
      <c r="A76" s="21">
        <v>45292</v>
      </c>
      <c r="B76" s="16"/>
      <c r="C76" s="16"/>
      <c r="D76" s="126">
        <f>SUM(I14)</f>
        <v>0</v>
      </c>
      <c r="E76" s="126"/>
      <c r="F76" s="127">
        <f>IF(AND($G$71&gt;=4,J14="100回以上",K14="実施"),D76*2000,0)</f>
        <v>0</v>
      </c>
      <c r="G76" s="127"/>
      <c r="H76" s="127"/>
      <c r="I76" s="127"/>
      <c r="P76" s="11">
        <f>IF(M76&gt;0,SUMIFS(B14:H14,B13:H13,"=○",B14:H14,"&gt;=50"),0)</f>
        <v>0</v>
      </c>
    </row>
    <row r="77" spans="1:16" ht="35.25" x14ac:dyDescent="0.4">
      <c r="A77" s="21">
        <f>A76+7</f>
        <v>45299</v>
      </c>
      <c r="B77" s="16"/>
      <c r="C77" s="16"/>
      <c r="D77" s="126">
        <f>SUM(I17)</f>
        <v>0</v>
      </c>
      <c r="E77" s="126"/>
      <c r="F77" s="127">
        <f>IF(AND($G$71&gt;=4,J17="100回以上",K17="実施"),D77*2000,0)</f>
        <v>0</v>
      </c>
      <c r="G77" s="127"/>
      <c r="H77" s="127"/>
      <c r="I77" s="127"/>
      <c r="P77" s="11">
        <f>IF(M77&gt;0,SUMIFS(B17:H17,B16:H16,"=○",B17:H17,"&gt;=50"),0)</f>
        <v>0</v>
      </c>
    </row>
    <row r="78" spans="1:16" ht="35.25" x14ac:dyDescent="0.4">
      <c r="A78" s="21">
        <f>A77+7</f>
        <v>45306</v>
      </c>
      <c r="B78" s="16"/>
      <c r="C78" s="16"/>
      <c r="D78" s="126">
        <f>SUM(I20)</f>
        <v>0</v>
      </c>
      <c r="E78" s="126"/>
      <c r="F78" s="127">
        <f>IF(AND($G$71&gt;=4,J20="100回以上",K20="実施"),D78*2000,0)</f>
        <v>0</v>
      </c>
      <c r="G78" s="127"/>
      <c r="H78" s="127"/>
      <c r="I78" s="127"/>
      <c r="P78" s="11">
        <f>IF(M78&gt;0,SUMIFS(B20:H20,B19:H19,"=○",B20:H20,"&gt;=50"),0)</f>
        <v>0</v>
      </c>
    </row>
    <row r="79" spans="1:16" ht="35.25" x14ac:dyDescent="0.4">
      <c r="A79" s="21">
        <f t="shared" ref="A79:A83" si="13">A78+7</f>
        <v>45313</v>
      </c>
      <c r="B79" s="16"/>
      <c r="C79" s="16"/>
      <c r="D79" s="126">
        <f>SUM(I23)</f>
        <v>0</v>
      </c>
      <c r="E79" s="126"/>
      <c r="F79" s="127">
        <f>IF(AND($G$71&gt;=4,J23="100回以上",K23="実施"),D79*2000,0)</f>
        <v>0</v>
      </c>
      <c r="G79" s="127"/>
      <c r="H79" s="127"/>
      <c r="I79" s="127"/>
      <c r="P79" s="11">
        <f>IF(M79&gt;0,SUMIFS(B23:H23,B22:H22,"=○",B23:H23,"&gt;=50"),0)</f>
        <v>0</v>
      </c>
    </row>
    <row r="80" spans="1:16" ht="35.25" x14ac:dyDescent="0.4">
      <c r="A80" s="21">
        <f t="shared" si="13"/>
        <v>45320</v>
      </c>
      <c r="B80" s="16"/>
      <c r="C80" s="16"/>
      <c r="D80" s="126">
        <f>SUM(I26)</f>
        <v>0</v>
      </c>
      <c r="E80" s="126"/>
      <c r="F80" s="127">
        <f>IF(AND($G$71&gt;=4,J26="100回以上",K26="実施"),D80*2000,0)</f>
        <v>0</v>
      </c>
      <c r="G80" s="127"/>
      <c r="H80" s="127"/>
      <c r="I80" s="127"/>
      <c r="P80" s="11">
        <f>IF(M80&gt;0,SUMIFS(B26:H26,B25:H25,"=○",B26:H26,"&gt;=50"),0)</f>
        <v>0</v>
      </c>
    </row>
    <row r="81" spans="1:16" ht="35.25" x14ac:dyDescent="0.4">
      <c r="A81" s="21">
        <f t="shared" si="13"/>
        <v>45327</v>
      </c>
      <c r="B81" s="16"/>
      <c r="C81" s="16"/>
      <c r="D81" s="126">
        <f>SUM(I29)</f>
        <v>0</v>
      </c>
      <c r="E81" s="126"/>
      <c r="F81" s="127">
        <f>IF(AND($G$71&gt;=4,J29="100回以上",K29="実施"),D81*2000,0)</f>
        <v>0</v>
      </c>
      <c r="G81" s="127"/>
      <c r="H81" s="127"/>
      <c r="I81" s="127"/>
      <c r="P81" s="11">
        <f>IF(M81&gt;0,SUMIFS(B29:H29,B28:H28,"=○",B29:H29,"&gt;=50"),0)</f>
        <v>0</v>
      </c>
    </row>
    <row r="82" spans="1:16" ht="35.25" x14ac:dyDescent="0.4">
      <c r="A82" s="21">
        <f t="shared" si="13"/>
        <v>45334</v>
      </c>
      <c r="B82" s="16"/>
      <c r="C82" s="16"/>
      <c r="D82" s="126">
        <f>SUM(I32)</f>
        <v>0</v>
      </c>
      <c r="E82" s="126"/>
      <c r="F82" s="127">
        <f>IF(AND($G$71&gt;=4,J32="100回以上",K32="実施"),D82*2000,0)</f>
        <v>0</v>
      </c>
      <c r="G82" s="127"/>
      <c r="H82" s="127"/>
      <c r="I82" s="127"/>
      <c r="P82" s="11">
        <f>IF(M82&gt;0,SUMIFS(B32:H32,B31:H31,"=○",B32:H32,"&gt;=50"),0)</f>
        <v>0</v>
      </c>
    </row>
    <row r="83" spans="1:16" ht="35.25" x14ac:dyDescent="0.4">
      <c r="A83" s="21">
        <f>A82+7</f>
        <v>45341</v>
      </c>
      <c r="B83" s="16"/>
      <c r="C83" s="16"/>
      <c r="D83" s="126">
        <f>SUM(I35)</f>
        <v>0</v>
      </c>
      <c r="E83" s="126"/>
      <c r="F83" s="127">
        <f>IF(AND($G$71&gt;=4,J35="100回以上",K35="実施"),D83*2000,0)</f>
        <v>0</v>
      </c>
      <c r="G83" s="127"/>
      <c r="H83" s="127"/>
      <c r="I83" s="127"/>
      <c r="P83" s="11"/>
    </row>
    <row r="84" spans="1:16" ht="36" thickBot="1" x14ac:dyDescent="0.45">
      <c r="A84" s="21">
        <f>A83+7</f>
        <v>45348</v>
      </c>
      <c r="B84" s="16"/>
      <c r="C84" s="16"/>
      <c r="D84" s="126">
        <f>SUM(I38)</f>
        <v>0</v>
      </c>
      <c r="E84" s="126"/>
      <c r="F84" s="127">
        <f>IF(AND($G$71&gt;=4,J38="100回以上",K38="実施"),D84*2000,0)</f>
        <v>0</v>
      </c>
      <c r="G84" s="127"/>
      <c r="H84" s="127"/>
      <c r="I84" s="127"/>
      <c r="P84" s="11">
        <f>IF(M84&gt;0,SUMIFS(B35:H35,B34:H34,"=○",B35:H35,"&gt;=50"),0)</f>
        <v>0</v>
      </c>
    </row>
    <row r="85" spans="1:16" ht="36" thickTop="1" x14ac:dyDescent="0.4">
      <c r="A85" s="17" t="s">
        <v>6</v>
      </c>
      <c r="B85" s="17"/>
      <c r="C85" s="17"/>
      <c r="D85" s="122">
        <f>SUM(D76:E84)</f>
        <v>0</v>
      </c>
      <c r="E85" s="122"/>
      <c r="F85" s="123">
        <f>SUM(F76:I84)</f>
        <v>0</v>
      </c>
      <c r="G85" s="123"/>
      <c r="H85" s="123"/>
      <c r="I85" s="123"/>
      <c r="J85" s="5"/>
      <c r="K85" s="5"/>
      <c r="L85" s="5"/>
    </row>
    <row r="86" spans="1:16" ht="45" customHeight="1" x14ac:dyDescent="0.4">
      <c r="A86" s="84" t="s">
        <v>64</v>
      </c>
      <c r="B86" s="27"/>
      <c r="C86" s="27"/>
      <c r="D86" s="27"/>
      <c r="E86" s="27"/>
      <c r="F86" s="124">
        <f ca="1">SUMIF(F76:I84,"&gt;0",D76:E84)</f>
        <v>0</v>
      </c>
      <c r="G86" s="124"/>
      <c r="H86" s="124"/>
      <c r="I86" s="124"/>
      <c r="J86" s="125">
        <f ca="1">SUMIF(J76:L84,"&gt;0",D76:E84)</f>
        <v>0</v>
      </c>
      <c r="K86" s="125"/>
      <c r="L86" s="125"/>
      <c r="M86" s="36"/>
      <c r="N86" s="37">
        <f>SUM(P76:P84)</f>
        <v>0</v>
      </c>
    </row>
    <row r="87" spans="1:16" ht="33.75" customHeight="1" x14ac:dyDescent="0.4">
      <c r="A87" s="26"/>
      <c r="B87" s="27"/>
      <c r="C87" s="27"/>
      <c r="D87" s="27"/>
      <c r="E87" s="27"/>
      <c r="F87" s="35"/>
      <c r="G87" s="35"/>
      <c r="H87" s="35"/>
      <c r="I87" s="35"/>
      <c r="J87" s="35"/>
      <c r="K87" s="35"/>
      <c r="L87" s="35"/>
      <c r="M87" s="33"/>
      <c r="N87" s="34"/>
    </row>
    <row r="88" spans="1:16" ht="35.25" x14ac:dyDescent="0.4">
      <c r="A88" s="15" t="s">
        <v>16</v>
      </c>
      <c r="B88" s="15"/>
      <c r="C88" s="15"/>
      <c r="D88" s="15"/>
      <c r="E88" s="15"/>
      <c r="F88" s="15"/>
      <c r="G88" s="15"/>
      <c r="H88" s="15"/>
      <c r="I88" s="15"/>
      <c r="J88" s="27"/>
      <c r="K88" s="27"/>
      <c r="L88" s="27"/>
      <c r="M88" s="27"/>
      <c r="N88" s="28"/>
    </row>
    <row r="89" spans="1:16" ht="35.25" x14ac:dyDescent="0.4">
      <c r="A89" s="15"/>
      <c r="B89" s="15"/>
      <c r="C89" s="118" t="s">
        <v>17</v>
      </c>
      <c r="D89" s="119"/>
      <c r="E89" s="120"/>
      <c r="F89" s="120"/>
      <c r="G89" s="120"/>
      <c r="H89" s="120"/>
      <c r="I89" s="120"/>
      <c r="J89" s="120"/>
      <c r="K89" s="120"/>
      <c r="L89" s="120"/>
      <c r="M89" s="120"/>
    </row>
    <row r="90" spans="1:16" ht="35.25" x14ac:dyDescent="0.4">
      <c r="A90" s="15"/>
      <c r="B90" s="15"/>
      <c r="C90" s="118" t="s">
        <v>18</v>
      </c>
      <c r="D90" s="119"/>
      <c r="E90" s="120"/>
      <c r="F90" s="120"/>
      <c r="G90" s="120"/>
      <c r="H90" s="120"/>
      <c r="I90" s="120"/>
      <c r="J90" s="120"/>
      <c r="K90" s="120"/>
      <c r="L90" s="120"/>
      <c r="M90" s="120"/>
    </row>
    <row r="91" spans="1:16" ht="35.25" x14ac:dyDescent="0.4">
      <c r="A91" s="15"/>
      <c r="B91" s="15"/>
      <c r="C91" s="118" t="s">
        <v>19</v>
      </c>
      <c r="D91" s="119"/>
      <c r="E91" s="120"/>
      <c r="F91" s="120"/>
      <c r="G91" s="120"/>
      <c r="H91" s="120"/>
      <c r="I91" s="120"/>
      <c r="J91" s="120"/>
      <c r="K91" s="120"/>
      <c r="L91" s="120"/>
      <c r="M91" s="120"/>
    </row>
    <row r="92" spans="1:16" ht="35.25" x14ac:dyDescent="0.4">
      <c r="A92" s="15"/>
      <c r="B92" s="15"/>
      <c r="C92" s="118" t="s">
        <v>20</v>
      </c>
      <c r="D92" s="119"/>
      <c r="E92" s="120"/>
      <c r="F92" s="120"/>
      <c r="G92" s="120"/>
      <c r="H92" s="120"/>
      <c r="I92" s="120"/>
      <c r="J92" s="120"/>
      <c r="K92" s="120"/>
      <c r="L92" s="120"/>
      <c r="M92" s="120"/>
    </row>
    <row r="93" spans="1:16" ht="35.25" x14ac:dyDescent="0.4">
      <c r="A93" s="15"/>
      <c r="B93" s="15"/>
      <c r="C93" s="118" t="s">
        <v>21</v>
      </c>
      <c r="D93" s="119"/>
      <c r="E93" s="120"/>
      <c r="F93" s="120"/>
      <c r="G93" s="120"/>
      <c r="H93" s="120"/>
      <c r="I93" s="120"/>
      <c r="J93" s="120"/>
      <c r="K93" s="120"/>
      <c r="L93" s="120"/>
      <c r="M93" s="120"/>
    </row>
    <row r="94" spans="1:16" ht="35.25" x14ac:dyDescent="0.4">
      <c r="A94" s="15"/>
      <c r="B94" s="15"/>
      <c r="C94" s="121" t="s">
        <v>22</v>
      </c>
      <c r="D94" s="121"/>
      <c r="E94" s="120"/>
      <c r="F94" s="120"/>
      <c r="G94" s="120"/>
      <c r="H94" s="120"/>
      <c r="I94" s="120"/>
      <c r="J94" s="120"/>
      <c r="K94" s="120"/>
      <c r="L94" s="120"/>
      <c r="M94" s="120"/>
    </row>
    <row r="95" spans="1:16" ht="35.25" x14ac:dyDescent="0.4">
      <c r="A95" s="15"/>
      <c r="B95" s="15"/>
      <c r="C95" s="121" t="s">
        <v>41</v>
      </c>
      <c r="D95" s="121"/>
      <c r="E95" s="120"/>
      <c r="F95" s="120"/>
      <c r="G95" s="120"/>
      <c r="H95" s="120"/>
      <c r="I95" s="120"/>
      <c r="J95" s="120"/>
      <c r="K95" s="120"/>
      <c r="L95" s="120"/>
      <c r="M95" s="120"/>
    </row>
    <row r="96" spans="1:16" ht="35.25" x14ac:dyDescent="0.4">
      <c r="A96" s="15"/>
      <c r="B96" s="15"/>
      <c r="C96" s="29" t="s">
        <v>1</v>
      </c>
      <c r="D96" s="30"/>
      <c r="E96" s="30"/>
      <c r="F96" s="31"/>
      <c r="G96" s="31"/>
      <c r="H96" s="31"/>
      <c r="I96" s="31"/>
      <c r="J96" s="31"/>
      <c r="K96" s="31"/>
      <c r="L96" s="31"/>
      <c r="M96" s="32"/>
    </row>
    <row r="97" spans="1:17" s="66" customFormat="1" ht="55.5" customHeight="1" x14ac:dyDescent="0.4">
      <c r="A97" s="15"/>
      <c r="B97" s="15"/>
      <c r="C97" s="114"/>
      <c r="D97" s="115"/>
      <c r="E97" s="115"/>
      <c r="F97" s="115"/>
      <c r="G97" s="115"/>
      <c r="H97" s="115"/>
      <c r="I97" s="115"/>
      <c r="J97" s="115"/>
      <c r="K97" s="115"/>
      <c r="L97" s="115"/>
      <c r="M97" s="116"/>
      <c r="N97" s="19"/>
      <c r="P97" s="19"/>
      <c r="Q97" s="19"/>
    </row>
    <row r="98" spans="1:17" s="66" customFormat="1" ht="113.25" customHeight="1" x14ac:dyDescent="0.4">
      <c r="A98" s="15"/>
      <c r="B98" s="15"/>
      <c r="C98" s="53"/>
      <c r="D98" s="53"/>
      <c r="E98" s="53"/>
      <c r="F98" s="53"/>
      <c r="G98" s="53"/>
      <c r="H98" s="53"/>
      <c r="I98" s="53"/>
      <c r="J98" s="53"/>
      <c r="K98" s="53"/>
      <c r="L98" s="53"/>
      <c r="M98" s="53"/>
      <c r="N98" s="19"/>
      <c r="P98" s="19"/>
      <c r="Q98" s="19"/>
    </row>
    <row r="99" spans="1:17" s="66" customFormat="1" ht="32.25" customHeight="1" x14ac:dyDescent="0.4">
      <c r="A99" s="15" t="s">
        <v>39</v>
      </c>
      <c r="B99" s="15"/>
      <c r="C99" s="53"/>
      <c r="D99" s="53"/>
      <c r="E99" s="53"/>
      <c r="F99" s="53"/>
      <c r="G99" s="53"/>
      <c r="H99" s="53"/>
      <c r="I99" s="53"/>
      <c r="J99" s="53"/>
      <c r="K99" s="53"/>
      <c r="L99" s="53"/>
      <c r="M99" s="53"/>
      <c r="N99" s="19"/>
      <c r="P99" s="19"/>
      <c r="Q99" s="19"/>
    </row>
    <row r="100" spans="1:17" s="66" customFormat="1" ht="32.25" customHeight="1" x14ac:dyDescent="0.4">
      <c r="A100" s="117" t="s">
        <v>40</v>
      </c>
      <c r="B100" s="117"/>
      <c r="C100" s="117"/>
      <c r="D100" s="117"/>
      <c r="E100" s="117"/>
      <c r="F100" s="117"/>
      <c r="G100" s="117"/>
      <c r="H100" s="117"/>
      <c r="I100" s="117"/>
      <c r="J100" s="117"/>
      <c r="K100" s="117"/>
      <c r="L100" s="117"/>
      <c r="M100" s="117"/>
      <c r="N100" s="117"/>
      <c r="P100" s="19"/>
      <c r="Q100" s="19"/>
    </row>
    <row r="101" spans="1:17" s="66" customFormat="1" ht="35.25" customHeight="1" x14ac:dyDescent="0.4">
      <c r="A101" s="104" t="s">
        <v>31</v>
      </c>
      <c r="B101" s="109"/>
      <c r="C101" s="110"/>
      <c r="D101" s="110"/>
      <c r="E101" s="110"/>
      <c r="F101" s="110"/>
      <c r="G101" s="110"/>
      <c r="H101" s="111"/>
      <c r="I101" s="112" t="s">
        <v>32</v>
      </c>
      <c r="J101" s="112"/>
      <c r="K101" s="112"/>
      <c r="L101" s="113"/>
      <c r="M101" s="113"/>
      <c r="N101" s="113"/>
      <c r="P101" s="19"/>
      <c r="Q101" s="19"/>
    </row>
    <row r="102" spans="1:17" s="66" customFormat="1" ht="35.25" x14ac:dyDescent="0.4">
      <c r="A102" s="104" t="s">
        <v>33</v>
      </c>
      <c r="B102" s="109"/>
      <c r="C102" s="110"/>
      <c r="D102" s="110"/>
      <c r="E102" s="110"/>
      <c r="F102" s="110"/>
      <c r="G102" s="110"/>
      <c r="H102" s="111"/>
      <c r="I102" s="112" t="s">
        <v>34</v>
      </c>
      <c r="J102" s="112"/>
      <c r="K102" s="112"/>
      <c r="L102" s="113"/>
      <c r="M102" s="113"/>
      <c r="N102" s="113"/>
      <c r="P102" s="19"/>
      <c r="Q102" s="19"/>
    </row>
    <row r="103" spans="1:17" s="66" customFormat="1" ht="35.25" x14ac:dyDescent="0.4">
      <c r="A103" s="104" t="s">
        <v>35</v>
      </c>
      <c r="B103" s="109"/>
      <c r="C103" s="110"/>
      <c r="D103" s="110"/>
      <c r="E103" s="110"/>
      <c r="F103" s="110"/>
      <c r="G103" s="110"/>
      <c r="H103" s="111"/>
      <c r="I103" s="112" t="s">
        <v>36</v>
      </c>
      <c r="J103" s="112"/>
      <c r="K103" s="112"/>
      <c r="L103" s="113"/>
      <c r="M103" s="113"/>
      <c r="N103" s="113"/>
      <c r="P103" s="19"/>
      <c r="Q103" s="19"/>
    </row>
    <row r="104" spans="1:17" s="66" customFormat="1" ht="35.25" x14ac:dyDescent="0.4">
      <c r="A104" s="104" t="s">
        <v>37</v>
      </c>
      <c r="B104" s="109"/>
      <c r="C104" s="110"/>
      <c r="D104" s="110"/>
      <c r="E104" s="110"/>
      <c r="F104" s="110"/>
      <c r="G104" s="110"/>
      <c r="H104" s="110"/>
      <c r="I104" s="110"/>
      <c r="J104" s="110"/>
      <c r="K104" s="110"/>
      <c r="L104" s="110"/>
      <c r="M104" s="110"/>
      <c r="N104" s="111"/>
      <c r="P104" s="19"/>
      <c r="Q104" s="19"/>
    </row>
    <row r="105" spans="1:17" s="66" customFormat="1" ht="35.25" x14ac:dyDescent="0.4">
      <c r="A105" s="104" t="s">
        <v>38</v>
      </c>
      <c r="B105" s="109"/>
      <c r="C105" s="110"/>
      <c r="D105" s="110"/>
      <c r="E105" s="110"/>
      <c r="F105" s="110"/>
      <c r="G105" s="110"/>
      <c r="H105" s="110"/>
      <c r="I105" s="110"/>
      <c r="J105" s="110"/>
      <c r="K105" s="110"/>
      <c r="L105" s="110"/>
      <c r="M105" s="110"/>
      <c r="N105" s="111"/>
      <c r="P105" s="19"/>
      <c r="Q105" s="19"/>
    </row>
  </sheetData>
  <mergeCells count="120">
    <mergeCell ref="I12:K12"/>
    <mergeCell ref="L12:N12"/>
    <mergeCell ref="L13:N13"/>
    <mergeCell ref="L14:N14"/>
    <mergeCell ref="I15:K15"/>
    <mergeCell ref="L15:N15"/>
    <mergeCell ref="C1:J1"/>
    <mergeCell ref="M1:O1"/>
    <mergeCell ref="M2:O2"/>
    <mergeCell ref="A5:O5"/>
    <mergeCell ref="A10:H10"/>
    <mergeCell ref="I10:I11"/>
    <mergeCell ref="J10:J11"/>
    <mergeCell ref="K10:K11"/>
    <mergeCell ref="L10:N11"/>
    <mergeCell ref="I21:K21"/>
    <mergeCell ref="L21:N21"/>
    <mergeCell ref="L22:N22"/>
    <mergeCell ref="L23:N23"/>
    <mergeCell ref="I24:K24"/>
    <mergeCell ref="L24:N24"/>
    <mergeCell ref="L16:N16"/>
    <mergeCell ref="L17:N17"/>
    <mergeCell ref="I18:K18"/>
    <mergeCell ref="L18:N18"/>
    <mergeCell ref="L19:N19"/>
    <mergeCell ref="L20:N20"/>
    <mergeCell ref="I30:K30"/>
    <mergeCell ref="L30:N30"/>
    <mergeCell ref="L31:N31"/>
    <mergeCell ref="L32:N32"/>
    <mergeCell ref="I33:K33"/>
    <mergeCell ref="L33:N33"/>
    <mergeCell ref="L25:N25"/>
    <mergeCell ref="L26:N26"/>
    <mergeCell ref="I27:K27"/>
    <mergeCell ref="L27:N27"/>
    <mergeCell ref="L28:N28"/>
    <mergeCell ref="L29:N29"/>
    <mergeCell ref="E45:G45"/>
    <mergeCell ref="H45:N45"/>
    <mergeCell ref="E46:G46"/>
    <mergeCell ref="H46:N46"/>
    <mergeCell ref="A47:B47"/>
    <mergeCell ref="M47:O47"/>
    <mergeCell ref="L34:N34"/>
    <mergeCell ref="L35:N35"/>
    <mergeCell ref="F41:M41"/>
    <mergeCell ref="E43:G43"/>
    <mergeCell ref="H43:N43"/>
    <mergeCell ref="E44:G44"/>
    <mergeCell ref="H44:N44"/>
    <mergeCell ref="I36:K36"/>
    <mergeCell ref="L36:N36"/>
    <mergeCell ref="L37:N37"/>
    <mergeCell ref="L38:N38"/>
    <mergeCell ref="F53:H53"/>
    <mergeCell ref="I53:M53"/>
    <mergeCell ref="A56:N56"/>
    <mergeCell ref="A62:O62"/>
    <mergeCell ref="F66:J66"/>
    <mergeCell ref="C74:E74"/>
    <mergeCell ref="F74:I74"/>
    <mergeCell ref="J48:O48"/>
    <mergeCell ref="I50:N50"/>
    <mergeCell ref="F51:H51"/>
    <mergeCell ref="I51:N51"/>
    <mergeCell ref="F52:H52"/>
    <mergeCell ref="I52:N52"/>
    <mergeCell ref="D78:E78"/>
    <mergeCell ref="F78:I78"/>
    <mergeCell ref="D79:E79"/>
    <mergeCell ref="F79:I79"/>
    <mergeCell ref="D80:E80"/>
    <mergeCell ref="F80:I80"/>
    <mergeCell ref="C75:E75"/>
    <mergeCell ref="F75:I75"/>
    <mergeCell ref="D76:E76"/>
    <mergeCell ref="F76:I76"/>
    <mergeCell ref="D77:E77"/>
    <mergeCell ref="F77:I77"/>
    <mergeCell ref="D85:E85"/>
    <mergeCell ref="F85:I85"/>
    <mergeCell ref="F86:I86"/>
    <mergeCell ref="J86:L86"/>
    <mergeCell ref="C89:D89"/>
    <mergeCell ref="E89:M89"/>
    <mergeCell ref="D81:E81"/>
    <mergeCell ref="F81:I81"/>
    <mergeCell ref="D82:E82"/>
    <mergeCell ref="F82:I82"/>
    <mergeCell ref="D84:E84"/>
    <mergeCell ref="F84:I84"/>
    <mergeCell ref="D83:E83"/>
    <mergeCell ref="F83:I83"/>
    <mergeCell ref="C93:D93"/>
    <mergeCell ref="E93:M93"/>
    <mergeCell ref="C94:D94"/>
    <mergeCell ref="E94:M94"/>
    <mergeCell ref="C95:D95"/>
    <mergeCell ref="E95:M95"/>
    <mergeCell ref="C90:D90"/>
    <mergeCell ref="E90:M90"/>
    <mergeCell ref="C91:D91"/>
    <mergeCell ref="E91:M91"/>
    <mergeCell ref="C92:D92"/>
    <mergeCell ref="E92:M92"/>
    <mergeCell ref="B103:H103"/>
    <mergeCell ref="I103:K103"/>
    <mergeCell ref="L103:N103"/>
    <mergeCell ref="B104:N104"/>
    <mergeCell ref="B105:N105"/>
    <mergeCell ref="C97:M97"/>
    <mergeCell ref="A100:N100"/>
    <mergeCell ref="B101:H101"/>
    <mergeCell ref="I101:K101"/>
    <mergeCell ref="L101:N101"/>
    <mergeCell ref="B102:H102"/>
    <mergeCell ref="I102:K102"/>
    <mergeCell ref="L102:N102"/>
  </mergeCells>
  <phoneticPr fontId="2"/>
  <dataValidations count="2">
    <dataValidation type="list" allowBlank="1" showInputMessage="1" sqref="J29 J20 J26 J14 J32 J23 J17 J35 J38">
      <formula1>"100回未満,100回以上,150回以上"</formula1>
    </dataValidation>
    <dataValidation type="list" allowBlank="1" showInputMessage="1" showErrorMessage="1" sqref="B13:H13 B31:H31 B28:H28 B34:H34 B19:H19 B16:H16 B22:H22 B25:H25 B37:H37">
      <formula1>"○,　"</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rowBreaks count="1" manualBreakCount="1">
    <brk id="4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【第一期】第1・3号様式（第5条関係）</vt:lpstr>
      <vt:lpstr>【第二期】第1・3号様式（第5条関係）</vt:lpstr>
      <vt:lpstr>【第三期】第1・3号様式（第5条関係）</vt:lpstr>
      <vt:lpstr>【第四期】第1・3号様式（第5条関係）</vt:lpstr>
      <vt:lpstr>【第五期】第1・3号様式（第5条関係）</vt:lpstr>
      <vt:lpstr>'【第一期】第1・3号様式（第5条関係）'!Print_Area</vt:lpstr>
      <vt:lpstr>'【第五期】第1・3号様式（第5条関係）'!Print_Area</vt:lpstr>
      <vt:lpstr>'【第三期】第1・3号様式（第5条関係）'!Print_Area</vt:lpstr>
      <vt:lpstr>'【第四期】第1・3号様式（第5条関係）'!Print_Area</vt:lpstr>
      <vt:lpstr>'【第二期】第1・3号様式（第5条関係）'!Print_Area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東原　薫子</cp:lastModifiedBy>
  <cp:lastPrinted>2023-05-29T04:47:28Z</cp:lastPrinted>
  <dcterms:created xsi:type="dcterms:W3CDTF">2021-05-25T06:48:22Z</dcterms:created>
  <dcterms:modified xsi:type="dcterms:W3CDTF">2023-12-06T01:41:38Z</dcterms:modified>
</cp:coreProperties>
</file>