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品川区清掃事務所\許可指導係\佐々木⇔勝田\(R5)新保管場所の算定\"/>
    </mc:Choice>
  </mc:AlternateContent>
  <bookViews>
    <workbookView xWindow="240" yWindow="45" windowWidth="14940" windowHeight="9000"/>
  </bookViews>
  <sheets>
    <sheet name="面積の算定 (角型容器)" sheetId="6" r:id="rId1"/>
    <sheet name="面積の算定  (丸型容器)" sheetId="7" r:id="rId2"/>
  </sheets>
  <definedNames>
    <definedName name="_xlnm.Print_Area" localSheetId="1">'面積の算定  (丸型容器)'!$A$1:$S$28</definedName>
    <definedName name="_xlnm.Print_Area" localSheetId="0">'面積の算定 (角型容器)'!$A$1:$S$28</definedName>
  </definedNames>
  <calcPr calcId="162913"/>
</workbook>
</file>

<file path=xl/calcChain.xml><?xml version="1.0" encoding="utf-8"?>
<calcChain xmlns="http://schemas.openxmlformats.org/spreadsheetml/2006/main">
  <c r="O4" i="6" l="1"/>
  <c r="O3" i="6"/>
  <c r="R2" i="6"/>
  <c r="R8" i="7" l="1"/>
  <c r="O7" i="7"/>
  <c r="R6" i="7"/>
  <c r="O5" i="7"/>
  <c r="O4" i="7"/>
  <c r="O3" i="7"/>
  <c r="R2" i="7"/>
  <c r="R8" i="6"/>
  <c r="O7" i="6"/>
  <c r="R6" i="6"/>
  <c r="O5" i="6"/>
  <c r="C9" i="7" l="1"/>
  <c r="C10" i="7" s="1"/>
  <c r="C9" i="6"/>
  <c r="C10" i="6" s="1"/>
</calcChain>
</file>

<file path=xl/sharedStrings.xml><?xml version="1.0" encoding="utf-8"?>
<sst xmlns="http://schemas.openxmlformats.org/spreadsheetml/2006/main" count="212" uniqueCount="68">
  <si>
    <t>容器の直径または縦</t>
    <rPh sb="0" eb="2">
      <t>ヨウキ</t>
    </rPh>
    <rPh sb="3" eb="5">
      <t>チョッケイ</t>
    </rPh>
    <rPh sb="8" eb="9">
      <t>タテ</t>
    </rPh>
    <phoneticPr fontId="1"/>
  </si>
  <si>
    <t>容器の直径または横</t>
    <rPh sb="0" eb="2">
      <t>ヨウキ</t>
    </rPh>
    <rPh sb="3" eb="5">
      <t>チョッケイ</t>
    </rPh>
    <rPh sb="8" eb="9">
      <t>ヨコ</t>
    </rPh>
    <phoneticPr fontId="1"/>
  </si>
  <si>
    <t>容器数</t>
    <rPh sb="0" eb="2">
      <t>ヨウキ</t>
    </rPh>
    <rPh sb="2" eb="3">
      <t>スウ</t>
    </rPh>
    <phoneticPr fontId="1"/>
  </si>
  <si>
    <t>個</t>
    <rPh sb="0" eb="1">
      <t>コ</t>
    </rPh>
    <phoneticPr fontId="1"/>
  </si>
  <si>
    <t>段数</t>
    <rPh sb="0" eb="2">
      <t>ダンスウ</t>
    </rPh>
    <phoneticPr fontId="1"/>
  </si>
  <si>
    <t>コンテナ等容器数</t>
    <rPh sb="4" eb="5">
      <t>トウ</t>
    </rPh>
    <rPh sb="5" eb="7">
      <t>ヨウキ</t>
    </rPh>
    <rPh sb="7" eb="8">
      <t>スウ</t>
    </rPh>
    <phoneticPr fontId="1"/>
  </si>
  <si>
    <t>【算定上の注意】</t>
    <rPh sb="1" eb="3">
      <t>サンテイ</t>
    </rPh>
    <rPh sb="3" eb="4">
      <t>ジョウ</t>
    </rPh>
    <rPh sb="5" eb="7">
      <t>チュウイ</t>
    </rPh>
    <phoneticPr fontId="1"/>
  </si>
  <si>
    <t>容　器　の　面　積</t>
    <rPh sb="0" eb="1">
      <t>カタチ</t>
    </rPh>
    <rPh sb="2" eb="3">
      <t>ウツワ</t>
    </rPh>
    <rPh sb="6" eb="7">
      <t>メン</t>
    </rPh>
    <rPh sb="8" eb="9">
      <t>セキ</t>
    </rPh>
    <phoneticPr fontId="1"/>
  </si>
  <si>
    <t>古紙　の　底面積</t>
    <rPh sb="0" eb="2">
      <t>コシ</t>
    </rPh>
    <rPh sb="5" eb="6">
      <t>ソコ</t>
    </rPh>
    <rPh sb="6" eb="8">
      <t>メンセキ</t>
    </rPh>
    <phoneticPr fontId="1"/>
  </si>
  <si>
    <t>ｍ</t>
    <phoneticPr fontId="1"/>
  </si>
  <si>
    <t>×</t>
    <phoneticPr fontId="1"/>
  </si>
  <si>
    <t>㎡</t>
    <phoneticPr fontId="1"/>
  </si>
  <si>
    <t>×</t>
    <phoneticPr fontId="1"/>
  </si>
  <si>
    <t>㎡</t>
    <phoneticPr fontId="1"/>
  </si>
  <si>
    <t>×</t>
    <phoneticPr fontId="1"/>
  </si>
  <si>
    <t>㎡</t>
    <phoneticPr fontId="1"/>
  </si>
  <si>
    <t>㎡</t>
    <phoneticPr fontId="1"/>
  </si>
  <si>
    <t>袋　の　面　積</t>
    <rPh sb="0" eb="1">
      <t>フクロ</t>
    </rPh>
    <rPh sb="4" eb="5">
      <t>メン</t>
    </rPh>
    <rPh sb="6" eb="7">
      <t>セキ</t>
    </rPh>
    <phoneticPr fontId="1"/>
  </si>
  <si>
    <t>袋数</t>
    <rPh sb="0" eb="1">
      <t>フクロ</t>
    </rPh>
    <rPh sb="1" eb="2">
      <t>スウ</t>
    </rPh>
    <phoneticPr fontId="1"/>
  </si>
  <si>
    <t>　8.　洗浄排水設備等</t>
    <phoneticPr fontId="1"/>
  </si>
  <si>
    <t>ごみ・資源（6+7+8）</t>
    <rPh sb="3" eb="5">
      <t>シゲン</t>
    </rPh>
    <phoneticPr fontId="1"/>
  </si>
  <si>
    <t xml:space="preserve">  3.　コンテナ容器</t>
    <rPh sb="9" eb="11">
      <t>ヨウキ</t>
    </rPh>
    <phoneticPr fontId="1"/>
  </si>
  <si>
    <t xml:space="preserve">  5.　 P  E  T　(袋)</t>
    <rPh sb="15" eb="16">
      <t>フクロ</t>
    </rPh>
    <phoneticPr fontId="1"/>
  </si>
  <si>
    <t>　1.個数の算定は、用途別に算出する。（家庭系と事業系を区別する。事業系の用途が複数の場合は、用途ごとに算出し必要個数を合算する。</t>
    <rPh sb="3" eb="5">
      <t>コスウ</t>
    </rPh>
    <rPh sb="6" eb="8">
      <t>サンテイ</t>
    </rPh>
    <rPh sb="10" eb="12">
      <t>ヨウト</t>
    </rPh>
    <rPh sb="12" eb="13">
      <t>ベツ</t>
    </rPh>
    <rPh sb="14" eb="16">
      <t>サンシュツ</t>
    </rPh>
    <rPh sb="20" eb="22">
      <t>カテイ</t>
    </rPh>
    <rPh sb="22" eb="23">
      <t>ケイ</t>
    </rPh>
    <rPh sb="24" eb="26">
      <t>ジギョウ</t>
    </rPh>
    <rPh sb="26" eb="27">
      <t>ケイ</t>
    </rPh>
    <rPh sb="28" eb="30">
      <t>クベツ</t>
    </rPh>
    <rPh sb="33" eb="35">
      <t>ジギョウ</t>
    </rPh>
    <rPh sb="35" eb="36">
      <t>ケイ</t>
    </rPh>
    <rPh sb="37" eb="39">
      <t>ヨウト</t>
    </rPh>
    <rPh sb="40" eb="42">
      <t>フクスウ</t>
    </rPh>
    <rPh sb="43" eb="45">
      <t>バアイ</t>
    </rPh>
    <rPh sb="47" eb="49">
      <t>ヨウト</t>
    </rPh>
    <rPh sb="52" eb="54">
      <t>サンシュツ</t>
    </rPh>
    <rPh sb="55" eb="57">
      <t>ヒツヨウ</t>
    </rPh>
    <rPh sb="57" eb="59">
      <t>コスウ</t>
    </rPh>
    <rPh sb="60" eb="62">
      <t>ガッサン</t>
    </rPh>
    <phoneticPr fontId="1"/>
  </si>
  <si>
    <t>　2.基準要素は住宅の場合は総人員、事務所等は有効面積を記入する。</t>
    <rPh sb="3" eb="5">
      <t>キジュン</t>
    </rPh>
    <rPh sb="5" eb="7">
      <t>ヨウソ</t>
    </rPh>
    <rPh sb="8" eb="10">
      <t>ジュウタク</t>
    </rPh>
    <rPh sb="11" eb="13">
      <t>バアイ</t>
    </rPh>
    <rPh sb="14" eb="15">
      <t>ソウ</t>
    </rPh>
    <rPh sb="15" eb="17">
      <t>ジンイン</t>
    </rPh>
    <rPh sb="18" eb="20">
      <t>ジム</t>
    </rPh>
    <rPh sb="20" eb="21">
      <t>ショ</t>
    </rPh>
    <rPh sb="21" eb="22">
      <t>トウ</t>
    </rPh>
    <rPh sb="23" eb="25">
      <t>ユウコウ</t>
    </rPh>
    <rPh sb="25" eb="27">
      <t>メンセキ</t>
    </rPh>
    <rPh sb="28" eb="30">
      <t>キニュウ</t>
    </rPh>
    <phoneticPr fontId="1"/>
  </si>
  <si>
    <t>　5.Ａは、小数点第2位四捨五入する。その数値を最低必要個数に置く。</t>
    <rPh sb="6" eb="9">
      <t>ショウスウテン</t>
    </rPh>
    <rPh sb="9" eb="12">
      <t>ダイニイ</t>
    </rPh>
    <rPh sb="12" eb="16">
      <t>シシャゴニュウ</t>
    </rPh>
    <rPh sb="21" eb="23">
      <t>スウチ</t>
    </rPh>
    <rPh sb="24" eb="26">
      <t>サイテイ</t>
    </rPh>
    <rPh sb="26" eb="28">
      <t>ヒツヨウ</t>
    </rPh>
    <rPh sb="28" eb="30">
      <t>コスウ</t>
    </rPh>
    <rPh sb="31" eb="32">
      <t>オ</t>
    </rPh>
    <phoneticPr fontId="1"/>
  </si>
  <si>
    <t>　　びん・缶は4段を上限とする。</t>
    <rPh sb="5" eb="6">
      <t>カン</t>
    </rPh>
    <rPh sb="8" eb="9">
      <t>ダン</t>
    </rPh>
    <rPh sb="10" eb="12">
      <t>ジョウゲン</t>
    </rPh>
    <phoneticPr fontId="1"/>
  </si>
  <si>
    <t>基準値</t>
    <rPh sb="0" eb="3">
      <t>キジュンチ</t>
    </rPh>
    <phoneticPr fontId="1"/>
  </si>
  <si>
    <t>←事業系の場合、再利用対象物の面積を加算する。</t>
    <rPh sb="1" eb="3">
      <t>ジギョウ</t>
    </rPh>
    <rPh sb="3" eb="4">
      <t>ケイ</t>
    </rPh>
    <rPh sb="5" eb="7">
      <t>バアイ</t>
    </rPh>
    <rPh sb="8" eb="11">
      <t>サイリヨウ</t>
    </rPh>
    <rPh sb="11" eb="14">
      <t>タイショウブツ</t>
    </rPh>
    <rPh sb="15" eb="17">
      <t>メンセキ</t>
    </rPh>
    <rPh sb="18" eb="20">
      <t>カサン</t>
    </rPh>
    <phoneticPr fontId="1"/>
  </si>
  <si>
    <t xml:space="preserve">  4.　　容　リ　(袋)</t>
    <rPh sb="6" eb="7">
      <t>カタチ</t>
    </rPh>
    <rPh sb="11" eb="12">
      <t>フクロ</t>
    </rPh>
    <phoneticPr fontId="1"/>
  </si>
  <si>
    <t>　7.最低必要個数に、予備率を掛けて必要個数を求める。小数点以下は切り上げる。</t>
    <rPh sb="3" eb="5">
      <t>サイテイ</t>
    </rPh>
    <rPh sb="5" eb="7">
      <t>ヒツヨウ</t>
    </rPh>
    <rPh sb="7" eb="9">
      <t>コスウ</t>
    </rPh>
    <rPh sb="11" eb="13">
      <t>ヨビ</t>
    </rPh>
    <rPh sb="13" eb="14">
      <t>リツ</t>
    </rPh>
    <rPh sb="15" eb="16">
      <t>カ</t>
    </rPh>
    <rPh sb="18" eb="20">
      <t>ヒツヨウ</t>
    </rPh>
    <rPh sb="20" eb="22">
      <t>コスウ</t>
    </rPh>
    <rPh sb="23" eb="24">
      <t>モト</t>
    </rPh>
    <rPh sb="27" eb="30">
      <t>ショウスウテン</t>
    </rPh>
    <rPh sb="30" eb="32">
      <t>イカ</t>
    </rPh>
    <rPh sb="33" eb="34">
      <t>キ</t>
    </rPh>
    <rPh sb="35" eb="36">
      <t>ア</t>
    </rPh>
    <phoneticPr fontId="1"/>
  </si>
  <si>
    <t>粗大ごみ</t>
    <rPh sb="0" eb="2">
      <t>ソダイ</t>
    </rPh>
    <phoneticPr fontId="1"/>
  </si>
  <si>
    <t>　6.予備率は20％とする。</t>
    <rPh sb="3" eb="5">
      <t>ヨビ</t>
    </rPh>
    <rPh sb="5" eb="6">
      <t>リツ</t>
    </rPh>
    <phoneticPr fontId="1"/>
  </si>
  <si>
    <t>　4.容器1個あたりの容量（ポリ容器60㍑、資源用コンテナ容器50㍑・袋200㍑）は原則として、燃やすごみ6.5ｋｇ・陶器・ガラス・金属ごみ12ｋｇ・古紙5.7ｋｇ　　　　　　　　　　　　　　　　　　　</t>
    <rPh sb="3" eb="5">
      <t>ヨウキ</t>
    </rPh>
    <rPh sb="5" eb="7">
      <t>イッコ</t>
    </rPh>
    <rPh sb="11" eb="13">
      <t>ヨウリョウ</t>
    </rPh>
    <rPh sb="16" eb="18">
      <t>ヨウキ</t>
    </rPh>
    <rPh sb="22" eb="24">
      <t>シゲン</t>
    </rPh>
    <rPh sb="24" eb="25">
      <t>ヨウ</t>
    </rPh>
    <rPh sb="29" eb="31">
      <t>ヨウキ</t>
    </rPh>
    <rPh sb="35" eb="36">
      <t>フクロ</t>
    </rPh>
    <rPh sb="42" eb="44">
      <t>ゲンソク</t>
    </rPh>
    <rPh sb="48" eb="49">
      <t>モ</t>
    </rPh>
    <rPh sb="59" eb="61">
      <t>トウキ</t>
    </rPh>
    <rPh sb="66" eb="68">
      <t>キンゾク</t>
    </rPh>
    <rPh sb="75" eb="77">
      <t>コシ</t>
    </rPh>
    <phoneticPr fontId="1"/>
  </si>
  <si>
    <t xml:space="preserve">  2.　古　紙　面　積</t>
    <rPh sb="5" eb="6">
      <t>イニシエ</t>
    </rPh>
    <rPh sb="7" eb="8">
      <t>カミ</t>
    </rPh>
    <rPh sb="9" eb="10">
      <t>メン</t>
    </rPh>
    <rPh sb="11" eb="12">
      <t>セキ</t>
    </rPh>
    <phoneticPr fontId="1"/>
  </si>
  <si>
    <t xml:space="preserve">  1.　ポ　リ　容　器</t>
    <rPh sb="9" eb="10">
      <t>カタチ</t>
    </rPh>
    <rPh sb="11" eb="12">
      <t>ウツワ</t>
    </rPh>
    <phoneticPr fontId="1"/>
  </si>
  <si>
    <t>　7.　作業上必要面積</t>
    <phoneticPr fontId="1"/>
  </si>
  <si>
    <t>㎡</t>
    <phoneticPr fontId="1"/>
  </si>
  <si>
    <t>÷</t>
    <phoneticPr fontId="1"/>
  </si>
  <si>
    <t>㎡</t>
    <phoneticPr fontId="1"/>
  </si>
  <si>
    <t>㎡</t>
    <phoneticPr fontId="1"/>
  </si>
  <si>
    <t>ｍ</t>
    <phoneticPr fontId="1"/>
  </si>
  <si>
    <t>×</t>
    <phoneticPr fontId="1"/>
  </si>
  <si>
    <t>=</t>
    <phoneticPr fontId="1"/>
  </si>
  <si>
    <t>㎡</t>
    <phoneticPr fontId="1"/>
  </si>
  <si>
    <t>㎡</t>
    <phoneticPr fontId="1"/>
  </si>
  <si>
    <t>×</t>
    <phoneticPr fontId="1"/>
  </si>
  <si>
    <t>㎡</t>
    <phoneticPr fontId="1"/>
  </si>
  <si>
    <t>×</t>
    <phoneticPr fontId="1"/>
  </si>
  <si>
    <t>㎡</t>
    <phoneticPr fontId="1"/>
  </si>
  <si>
    <t>×</t>
    <phoneticPr fontId="1"/>
  </si>
  <si>
    <t>　7.　作業上必要面積</t>
    <phoneticPr fontId="1"/>
  </si>
  <si>
    <t>　8.　洗浄排水設備等</t>
    <phoneticPr fontId="1"/>
  </si>
  <si>
    <t>ｍ</t>
    <phoneticPr fontId="1"/>
  </si>
  <si>
    <t>×</t>
    <phoneticPr fontId="1"/>
  </si>
  <si>
    <t>ｍ</t>
    <phoneticPr fontId="1"/>
  </si>
  <si>
    <t>×</t>
    <phoneticPr fontId="1"/>
  </si>
  <si>
    <t>（６０Ｌ丸型容器）</t>
    <rPh sb="4" eb="5">
      <t>マル</t>
    </rPh>
    <rPh sb="5" eb="6">
      <t>カタ</t>
    </rPh>
    <rPh sb="6" eb="8">
      <t>ヨウキ</t>
    </rPh>
    <phoneticPr fontId="1"/>
  </si>
  <si>
    <t>（２）保管場所面積の算定表</t>
    <rPh sb="3" eb="5">
      <t>ホカン</t>
    </rPh>
    <rPh sb="5" eb="7">
      <t>バショ</t>
    </rPh>
    <rPh sb="7" eb="9">
      <t>メンセキ</t>
    </rPh>
    <rPh sb="10" eb="12">
      <t>サンテイ</t>
    </rPh>
    <rPh sb="12" eb="13">
      <t>ヒョウ</t>
    </rPh>
    <phoneticPr fontId="1"/>
  </si>
  <si>
    <t>　3.収集間隔は実態により記入する。（区の収集の場合は、燃やすごみ３日・陶器・ガラス・金属ごみ１４日・資源６日とする）</t>
    <rPh sb="3" eb="5">
      <t>シュウシュウ</t>
    </rPh>
    <rPh sb="5" eb="7">
      <t>カンカク</t>
    </rPh>
    <rPh sb="8" eb="10">
      <t>ジッタイ</t>
    </rPh>
    <rPh sb="13" eb="15">
      <t>キニュウ</t>
    </rPh>
    <rPh sb="19" eb="20">
      <t>ク</t>
    </rPh>
    <rPh sb="21" eb="23">
      <t>シュウシュウ</t>
    </rPh>
    <rPh sb="24" eb="26">
      <t>バアイ</t>
    </rPh>
    <rPh sb="28" eb="29">
      <t>モ</t>
    </rPh>
    <rPh sb="34" eb="35">
      <t>カ</t>
    </rPh>
    <rPh sb="36" eb="38">
      <t>トウキ</t>
    </rPh>
    <rPh sb="43" eb="45">
      <t>キンゾク</t>
    </rPh>
    <rPh sb="49" eb="50">
      <t>カ</t>
    </rPh>
    <rPh sb="51" eb="53">
      <t>シゲン</t>
    </rPh>
    <rPh sb="54" eb="55">
      <t>カ</t>
    </rPh>
    <phoneticPr fontId="1"/>
  </si>
  <si>
    <t>（６０Ｌ角型容器）</t>
    <rPh sb="4" eb="5">
      <t>カク</t>
    </rPh>
    <rPh sb="5" eb="6">
      <t>カタ</t>
    </rPh>
    <rPh sb="6" eb="8">
      <t>ヨウキ</t>
    </rPh>
    <phoneticPr fontId="1"/>
  </si>
  <si>
    <t>　　コンテナは、4の倍数に切り上げて算定すること。</t>
    <rPh sb="10" eb="12">
      <t>バイスウ</t>
    </rPh>
    <rPh sb="13" eb="14">
      <t>キ</t>
    </rPh>
    <rPh sb="15" eb="16">
      <t>ア</t>
    </rPh>
    <rPh sb="18" eb="20">
      <t>サンテイ</t>
    </rPh>
    <phoneticPr fontId="1"/>
  </si>
  <si>
    <t>保管場所           必要面積</t>
    <phoneticPr fontId="1"/>
  </si>
  <si>
    <t>　　びん16ｋｇ・缶2.5ｋｇプラスチック容器包装（袋4.5ｋｇ、ポリ容器1.1ｋｇ）・ペットボトル（袋6ｋｇ、ポリ容器1.5ｋｇ）とする。また、反転コンテナ（0.7㎥）は70ｋｇとする。</t>
    <rPh sb="51" eb="52">
      <t>フクロ</t>
    </rPh>
    <rPh sb="58" eb="60">
      <t>ヨウキ</t>
    </rPh>
    <rPh sb="73" eb="75">
      <t>ハンテン</t>
    </rPh>
    <phoneticPr fontId="1"/>
  </si>
  <si>
    <t xml:space="preserve">  9.事業系再利用対象物（資源）の面積は、｢事業系再利用対象物の保管場所の面積計算表｣のとおりとする。</t>
    <phoneticPr fontId="1"/>
  </si>
  <si>
    <t xml:space="preserve"> 10.必要面積算出の際に容器を重ねる場合は、必要個数：ポリ容器は偶数に切り上げ：古紙、プラスチック容器包装（袋）、ペットボトルは（袋）、3の倍数に切り上げ、</t>
    <phoneticPr fontId="1"/>
  </si>
  <si>
    <t>　8.段数は、積み重ねて保管する場合、ポリ容器は2段（ただし、棚を設置すること　P⑮参照）古紙・プラスチック製容器包装（袋）・ペットボトル（袋）は３段、</t>
    <rPh sb="3" eb="5">
      <t>ダンスウ</t>
    </rPh>
    <rPh sb="7" eb="8">
      <t>ツ</t>
    </rPh>
    <rPh sb="9" eb="10">
      <t>カサ</t>
    </rPh>
    <rPh sb="12" eb="14">
      <t>ホカン</t>
    </rPh>
    <rPh sb="16" eb="18">
      <t>バアイ</t>
    </rPh>
    <rPh sb="21" eb="23">
      <t>ヨウキ</t>
    </rPh>
    <rPh sb="24" eb="26">
      <t>ニダン</t>
    </rPh>
    <rPh sb="31" eb="32">
      <t>タナ</t>
    </rPh>
    <rPh sb="33" eb="35">
      <t>セッチ</t>
    </rPh>
    <rPh sb="42" eb="44">
      <t>サンショウ</t>
    </rPh>
    <rPh sb="45" eb="47">
      <t>コシ</t>
    </rPh>
    <rPh sb="54" eb="55">
      <t>セイ</t>
    </rPh>
    <rPh sb="55" eb="57">
      <t>ヨウキ</t>
    </rPh>
    <rPh sb="57" eb="59">
      <t>ホウソウ</t>
    </rPh>
    <rPh sb="60" eb="61">
      <t>フクロ</t>
    </rPh>
    <rPh sb="70" eb="71">
      <t>フクロ</t>
    </rPh>
    <rPh sb="74" eb="75">
      <t>ダン</t>
    </rPh>
    <phoneticPr fontId="1"/>
  </si>
  <si>
    <r>
      <t>　6. 小計</t>
    </r>
    <r>
      <rPr>
        <sz val="11"/>
        <rFont val="ＭＳ Ｐゴシック"/>
        <family val="3"/>
        <charset val="128"/>
      </rPr>
      <t>（1+2+3+4+5）</t>
    </r>
    <rPh sb="4" eb="6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</si>
</sst>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/>
    <xf numFmtId="0" fontId="3" fillId="0" borderId="0" xfId="0" applyFont="1"/>
    <xf numFmtId="0" fontId="4" fillId="0" borderId="16" xfId="0" applyFont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0" xfId="0" applyFont="1" applyAlignment="1">
      <alignment wrapText="1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25" xfId="0" applyFont="1" applyFill="1" applyBorder="1" applyAlignment="1"/>
    <xf numFmtId="0" fontId="0" fillId="0" borderId="0" xfId="0" applyFont="1" applyFill="1" applyBorder="1"/>
    <xf numFmtId="0" fontId="4" fillId="0" borderId="31" xfId="0" applyFont="1" applyFill="1" applyBorder="1" applyAlignment="1">
      <alignment vertical="center"/>
    </xf>
    <xf numFmtId="0" fontId="0" fillId="0" borderId="34" xfId="0" applyFont="1" applyFill="1" applyBorder="1" applyAlignment="1"/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76" fontId="4" fillId="2" borderId="31" xfId="0" applyNumberFormat="1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26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Zeros="0" tabSelected="1" zoomScaleNormal="100" workbookViewId="0">
      <selection activeCell="T1" sqref="T1"/>
    </sheetView>
  </sheetViews>
  <sheetFormatPr defaultRowHeight="13.5"/>
  <cols>
    <col min="1" max="1" width="15.625" style="2" customWidth="1"/>
    <col min="2" max="2" width="19" style="2" customWidth="1"/>
    <col min="3" max="3" width="18.875" style="2" bestFit="1" customWidth="1"/>
    <col min="4" max="4" width="6.125" style="2" customWidth="1"/>
    <col min="5" max="6" width="3.375" style="2" bestFit="1" customWidth="1"/>
    <col min="7" max="7" width="19.625" style="2" customWidth="1"/>
    <col min="8" max="8" width="6.125" style="2" customWidth="1"/>
    <col min="9" max="9" width="3.25" style="2" bestFit="1" customWidth="1"/>
    <col min="10" max="10" width="3.375" style="2" bestFit="1" customWidth="1"/>
    <col min="11" max="11" width="7.125" style="2" bestFit="1" customWidth="1"/>
    <col min="12" max="12" width="6.125" style="2" customWidth="1"/>
    <col min="13" max="14" width="3.375" style="2" bestFit="1" customWidth="1"/>
    <col min="15" max="15" width="8" style="2" bestFit="1" customWidth="1"/>
    <col min="16" max="16" width="3.375" style="2" bestFit="1" customWidth="1"/>
    <col min="17" max="17" width="2.5" style="2" bestFit="1" customWidth="1"/>
    <col min="18" max="18" width="8.5" style="2" bestFit="1" customWidth="1"/>
    <col min="19" max="19" width="5.75" style="2" customWidth="1"/>
    <col min="20" max="16384" width="9" style="2"/>
  </cols>
  <sheetData>
    <row r="1" spans="1:22" ht="26.25" customHeight="1" thickBot="1">
      <c r="A1" s="1" t="s">
        <v>58</v>
      </c>
      <c r="D1" s="24" t="s">
        <v>60</v>
      </c>
      <c r="H1" s="27"/>
      <c r="J1" s="28"/>
    </row>
    <row r="2" spans="1:22" ht="26.25" customHeight="1">
      <c r="A2" s="58" t="s">
        <v>62</v>
      </c>
      <c r="B2" s="4" t="s">
        <v>35</v>
      </c>
      <c r="C2" s="30" t="s">
        <v>0</v>
      </c>
      <c r="D2" s="5">
        <v>0.55000000000000004</v>
      </c>
      <c r="E2" s="5" t="s">
        <v>41</v>
      </c>
      <c r="F2" s="5" t="s">
        <v>42</v>
      </c>
      <c r="G2" s="31" t="s">
        <v>1</v>
      </c>
      <c r="H2" s="5">
        <v>0.35</v>
      </c>
      <c r="I2" s="5" t="s">
        <v>53</v>
      </c>
      <c r="J2" s="5" t="s">
        <v>54</v>
      </c>
      <c r="K2" s="31" t="s">
        <v>2</v>
      </c>
      <c r="L2" s="68"/>
      <c r="M2" s="31" t="s">
        <v>3</v>
      </c>
      <c r="N2" s="5" t="s">
        <v>38</v>
      </c>
      <c r="O2" s="5" t="s">
        <v>4</v>
      </c>
      <c r="P2" s="5">
        <v>2</v>
      </c>
      <c r="Q2" s="32" t="s">
        <v>43</v>
      </c>
      <c r="R2" s="33" t="str">
        <f>IF($L$2="","",($D$2*$H$2*$L$2)/$P$2)</f>
        <v/>
      </c>
      <c r="S2" s="34" t="s">
        <v>44</v>
      </c>
    </row>
    <row r="3" spans="1:22" ht="26.25" customHeight="1">
      <c r="A3" s="59"/>
      <c r="B3" s="6" t="s">
        <v>34</v>
      </c>
      <c r="C3" s="35" t="s">
        <v>8</v>
      </c>
      <c r="D3" s="7">
        <v>0.06</v>
      </c>
      <c r="E3" s="7" t="s">
        <v>11</v>
      </c>
      <c r="F3" s="7" t="s">
        <v>12</v>
      </c>
      <c r="G3" s="36" t="s">
        <v>5</v>
      </c>
      <c r="H3" s="69"/>
      <c r="I3" s="7" t="s">
        <v>3</v>
      </c>
      <c r="J3" s="7" t="s">
        <v>38</v>
      </c>
      <c r="K3" s="36" t="s">
        <v>4</v>
      </c>
      <c r="L3" s="7">
        <v>3</v>
      </c>
      <c r="M3" s="37" t="s">
        <v>43</v>
      </c>
      <c r="N3" s="7"/>
      <c r="O3" s="11" t="str">
        <f>IF($H$3="","",($D$3*$H$3)/$L$3)</f>
        <v/>
      </c>
      <c r="P3" s="7" t="s">
        <v>44</v>
      </c>
      <c r="Q3" s="7"/>
      <c r="R3" s="7"/>
      <c r="S3" s="12"/>
    </row>
    <row r="4" spans="1:22" ht="26.25" customHeight="1">
      <c r="A4" s="59"/>
      <c r="B4" s="6" t="s">
        <v>21</v>
      </c>
      <c r="C4" s="35" t="s">
        <v>7</v>
      </c>
      <c r="D4" s="7">
        <v>0.2</v>
      </c>
      <c r="E4" s="7" t="s">
        <v>13</v>
      </c>
      <c r="F4" s="7" t="s">
        <v>14</v>
      </c>
      <c r="G4" s="36" t="s">
        <v>2</v>
      </c>
      <c r="H4" s="69"/>
      <c r="I4" s="7" t="s">
        <v>3</v>
      </c>
      <c r="J4" s="7" t="s">
        <v>38</v>
      </c>
      <c r="K4" s="36" t="s">
        <v>4</v>
      </c>
      <c r="L4" s="7">
        <v>4</v>
      </c>
      <c r="M4" s="37" t="s">
        <v>43</v>
      </c>
      <c r="N4" s="7"/>
      <c r="O4" s="11" t="str">
        <f>IF($H$4="","",($D$4*$H$4)/$L$4)</f>
        <v/>
      </c>
      <c r="P4" s="7" t="s">
        <v>44</v>
      </c>
      <c r="Q4" s="7"/>
      <c r="R4" s="7"/>
      <c r="S4" s="12"/>
    </row>
    <row r="5" spans="1:22" ht="26.25" customHeight="1">
      <c r="A5" s="59"/>
      <c r="B5" s="64" t="s">
        <v>29</v>
      </c>
      <c r="C5" s="38" t="s">
        <v>17</v>
      </c>
      <c r="D5" s="8">
        <v>0.9</v>
      </c>
      <c r="E5" s="8" t="s">
        <v>11</v>
      </c>
      <c r="F5" s="8" t="s">
        <v>12</v>
      </c>
      <c r="G5" s="39" t="s">
        <v>18</v>
      </c>
      <c r="H5" s="70"/>
      <c r="I5" s="8" t="s">
        <v>3</v>
      </c>
      <c r="J5" s="8" t="s">
        <v>38</v>
      </c>
      <c r="K5" s="39" t="s">
        <v>4</v>
      </c>
      <c r="L5" s="8">
        <v>3</v>
      </c>
      <c r="M5" s="40" t="s">
        <v>43</v>
      </c>
      <c r="N5" s="8"/>
      <c r="O5" s="9" t="str">
        <f>IF($H$5="","",($D$5*$H$5)/$L$5)</f>
        <v/>
      </c>
      <c r="P5" s="8" t="s">
        <v>44</v>
      </c>
      <c r="Q5" s="8"/>
      <c r="R5" s="9"/>
      <c r="S5" s="10"/>
    </row>
    <row r="6" spans="1:22" ht="26.25" customHeight="1">
      <c r="A6" s="59"/>
      <c r="B6" s="65"/>
      <c r="C6" s="35" t="s">
        <v>0</v>
      </c>
      <c r="D6" s="7">
        <v>0.55000000000000004</v>
      </c>
      <c r="E6" s="7" t="s">
        <v>9</v>
      </c>
      <c r="F6" s="7" t="s">
        <v>10</v>
      </c>
      <c r="G6" s="36" t="s">
        <v>1</v>
      </c>
      <c r="H6" s="7">
        <v>0.35</v>
      </c>
      <c r="I6" s="7" t="s">
        <v>55</v>
      </c>
      <c r="J6" s="7" t="s">
        <v>56</v>
      </c>
      <c r="K6" s="36" t="s">
        <v>2</v>
      </c>
      <c r="L6" s="69"/>
      <c r="M6" s="36" t="s">
        <v>3</v>
      </c>
      <c r="N6" s="7" t="s">
        <v>38</v>
      </c>
      <c r="O6" s="7" t="s">
        <v>4</v>
      </c>
      <c r="P6" s="7">
        <v>2</v>
      </c>
      <c r="Q6" s="37" t="s">
        <v>43</v>
      </c>
      <c r="R6" s="11" t="str">
        <f>IF($L$6="","",($D$6*$H$6*$L$6)/$P$6)</f>
        <v/>
      </c>
      <c r="S6" s="12" t="s">
        <v>44</v>
      </c>
    </row>
    <row r="7" spans="1:22" ht="26.25" customHeight="1">
      <c r="A7" s="59"/>
      <c r="B7" s="64" t="s">
        <v>22</v>
      </c>
      <c r="C7" s="35" t="s">
        <v>17</v>
      </c>
      <c r="D7" s="7">
        <v>0.9</v>
      </c>
      <c r="E7" s="7" t="s">
        <v>11</v>
      </c>
      <c r="F7" s="7" t="s">
        <v>12</v>
      </c>
      <c r="G7" s="36" t="s">
        <v>18</v>
      </c>
      <c r="H7" s="69"/>
      <c r="I7" s="7" t="s">
        <v>3</v>
      </c>
      <c r="J7" s="7" t="s">
        <v>38</v>
      </c>
      <c r="K7" s="36" t="s">
        <v>4</v>
      </c>
      <c r="L7" s="7">
        <v>3</v>
      </c>
      <c r="M7" s="37" t="s">
        <v>43</v>
      </c>
      <c r="N7" s="7"/>
      <c r="O7" s="11" t="str">
        <f>IF($H$7="","",($D$7*$H$7)/$L$7)</f>
        <v/>
      </c>
      <c r="P7" s="7" t="s">
        <v>44</v>
      </c>
      <c r="Q7" s="7"/>
      <c r="R7" s="11"/>
      <c r="S7" s="12"/>
      <c r="V7" s="29"/>
    </row>
    <row r="8" spans="1:22" ht="26.25" customHeight="1">
      <c r="A8" s="59"/>
      <c r="B8" s="65"/>
      <c r="C8" s="41" t="s">
        <v>0</v>
      </c>
      <c r="D8" s="13">
        <v>0.55000000000000004</v>
      </c>
      <c r="E8" s="13" t="s">
        <v>9</v>
      </c>
      <c r="F8" s="13" t="s">
        <v>10</v>
      </c>
      <c r="G8" s="42" t="s">
        <v>1</v>
      </c>
      <c r="H8" s="13">
        <v>0.35</v>
      </c>
      <c r="I8" s="13" t="s">
        <v>55</v>
      </c>
      <c r="J8" s="13" t="s">
        <v>56</v>
      </c>
      <c r="K8" s="42" t="s">
        <v>2</v>
      </c>
      <c r="L8" s="73"/>
      <c r="M8" s="42" t="s">
        <v>3</v>
      </c>
      <c r="N8" s="13" t="s">
        <v>38</v>
      </c>
      <c r="O8" s="13" t="s">
        <v>4</v>
      </c>
      <c r="P8" s="13">
        <v>2</v>
      </c>
      <c r="Q8" s="43" t="s">
        <v>43</v>
      </c>
      <c r="R8" s="44" t="str">
        <f>IF($L$8="","",($D$8*$H$8*$L$8)/$P$8)</f>
        <v/>
      </c>
      <c r="S8" s="45" t="s">
        <v>44</v>
      </c>
    </row>
    <row r="9" spans="1:22" ht="26.25" customHeight="1" thickBot="1">
      <c r="A9" s="60"/>
      <c r="B9" s="14" t="s">
        <v>67</v>
      </c>
      <c r="C9" s="46">
        <f>SUM($R$2,$O$3,$O$4,$O$5,$R$6,$O$7,$R$8)</f>
        <v>0</v>
      </c>
      <c r="D9" s="47" t="s">
        <v>15</v>
      </c>
      <c r="E9" s="8" t="s">
        <v>36</v>
      </c>
      <c r="F9" s="8"/>
      <c r="G9" s="8"/>
      <c r="H9" s="71"/>
      <c r="I9" s="72"/>
      <c r="J9" s="72"/>
      <c r="K9" s="48" t="s">
        <v>16</v>
      </c>
      <c r="L9" s="56" t="s">
        <v>19</v>
      </c>
      <c r="M9" s="15"/>
      <c r="N9" s="15"/>
      <c r="O9" s="15"/>
      <c r="P9" s="15"/>
      <c r="Q9" s="16"/>
      <c r="R9" s="74"/>
      <c r="S9" s="49" t="s">
        <v>16</v>
      </c>
    </row>
    <row r="10" spans="1:22" ht="26.25" customHeight="1" thickBot="1">
      <c r="A10" s="17" t="s">
        <v>27</v>
      </c>
      <c r="B10" s="18" t="s">
        <v>20</v>
      </c>
      <c r="C10" s="50">
        <f>SUM($C$9,$H$9,$R$9)</f>
        <v>0</v>
      </c>
      <c r="D10" s="39" t="s">
        <v>37</v>
      </c>
      <c r="E10" s="51" t="s">
        <v>28</v>
      </c>
      <c r="F10" s="20"/>
      <c r="G10" s="20"/>
      <c r="H10" s="52"/>
      <c r="I10" s="20"/>
      <c r="J10" s="20"/>
      <c r="K10" s="53"/>
      <c r="L10" s="53"/>
      <c r="M10" s="53"/>
      <c r="N10" s="53"/>
      <c r="O10" s="61" t="s">
        <v>31</v>
      </c>
      <c r="P10" s="62"/>
      <c r="Q10" s="54"/>
      <c r="R10" s="75"/>
      <c r="S10" s="49" t="s">
        <v>13</v>
      </c>
    </row>
    <row r="11" spans="1:22" ht="9.75" customHeight="1">
      <c r="A11" s="19"/>
      <c r="B11" s="19"/>
      <c r="C11" s="21"/>
      <c r="D11" s="22"/>
      <c r="E11" s="23"/>
      <c r="F11" s="63"/>
      <c r="G11" s="63"/>
    </row>
    <row r="12" spans="1:22" ht="19.5" customHeight="1">
      <c r="A12" s="24" t="s">
        <v>6</v>
      </c>
    </row>
    <row r="13" spans="1:22" ht="19.5" customHeight="1">
      <c r="A13" s="25" t="s">
        <v>23</v>
      </c>
    </row>
    <row r="14" spans="1:22" ht="19.5" customHeight="1">
      <c r="A14" s="25" t="s">
        <v>24</v>
      </c>
    </row>
    <row r="15" spans="1:22" ht="19.5" customHeight="1">
      <c r="A15" s="25" t="s">
        <v>59</v>
      </c>
      <c r="R15" s="26"/>
    </row>
    <row r="16" spans="1:22" ht="19.5" customHeight="1">
      <c r="A16" s="25" t="s">
        <v>33</v>
      </c>
    </row>
    <row r="17" spans="1:1" ht="19.5" customHeight="1">
      <c r="A17" s="25" t="s">
        <v>63</v>
      </c>
    </row>
    <row r="18" spans="1:1" ht="19.5" customHeight="1">
      <c r="A18" s="25" t="s">
        <v>25</v>
      </c>
    </row>
    <row r="19" spans="1:1" ht="19.5" customHeight="1">
      <c r="A19" s="25" t="s">
        <v>32</v>
      </c>
    </row>
    <row r="20" spans="1:1" ht="19.5" customHeight="1">
      <c r="A20" s="25" t="s">
        <v>30</v>
      </c>
    </row>
    <row r="21" spans="1:1" ht="19.5" customHeight="1">
      <c r="A21" s="25" t="s">
        <v>66</v>
      </c>
    </row>
    <row r="22" spans="1:1" ht="19.5" customHeight="1">
      <c r="A22" s="25" t="s">
        <v>26</v>
      </c>
    </row>
    <row r="23" spans="1:1" ht="19.5" customHeight="1">
      <c r="A23" s="25" t="s">
        <v>64</v>
      </c>
    </row>
    <row r="24" spans="1:1" ht="19.5" customHeight="1">
      <c r="A24" s="25" t="s">
        <v>65</v>
      </c>
    </row>
    <row r="25" spans="1:1" ht="19.5" customHeight="1">
      <c r="A25" s="25" t="s">
        <v>61</v>
      </c>
    </row>
    <row r="26" spans="1:1" ht="19.5" customHeight="1"/>
    <row r="27" spans="1:1" ht="19.5" customHeight="1">
      <c r="A27" s="25"/>
    </row>
    <row r="28" spans="1:1" ht="19.5" customHeight="1">
      <c r="A28" s="25"/>
    </row>
    <row r="29" spans="1:1" ht="19.5" customHeight="1">
      <c r="A29" s="25"/>
    </row>
  </sheetData>
  <mergeCells count="6">
    <mergeCell ref="A2:A9"/>
    <mergeCell ref="O10:P10"/>
    <mergeCell ref="F11:G11"/>
    <mergeCell ref="B5:B6"/>
    <mergeCell ref="B7:B8"/>
    <mergeCell ref="H9:J9"/>
  </mergeCells>
  <phoneticPr fontId="1"/>
  <pageMargins left="0.4" right="0.15748031496062992" top="0.39" bottom="0.19685039370078741" header="0.36" footer="0.19685039370078741"/>
  <pageSetup paperSize="9" scale="9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Zeros="0" zoomScaleNormal="100" workbookViewId="0">
      <selection activeCell="T8" sqref="T8"/>
    </sheetView>
  </sheetViews>
  <sheetFormatPr defaultRowHeight="13.5"/>
  <cols>
    <col min="1" max="1" width="15.625" style="2" customWidth="1"/>
    <col min="2" max="2" width="19" style="2" customWidth="1"/>
    <col min="3" max="3" width="18.875" style="2" bestFit="1" customWidth="1"/>
    <col min="4" max="4" width="6.125" style="2" customWidth="1"/>
    <col min="5" max="6" width="3.375" style="2" bestFit="1" customWidth="1"/>
    <col min="7" max="7" width="19.625" style="2" customWidth="1"/>
    <col min="8" max="8" width="6.125" style="2" customWidth="1"/>
    <col min="9" max="9" width="3.25" style="2" bestFit="1" customWidth="1"/>
    <col min="10" max="10" width="3.375" style="2" bestFit="1" customWidth="1"/>
    <col min="11" max="11" width="7.125" style="2" bestFit="1" customWidth="1"/>
    <col min="12" max="12" width="6.125" style="2" customWidth="1"/>
    <col min="13" max="14" width="3.375" style="2" bestFit="1" customWidth="1"/>
    <col min="15" max="15" width="8" style="2" bestFit="1" customWidth="1"/>
    <col min="16" max="16" width="3.375" style="2" bestFit="1" customWidth="1"/>
    <col min="17" max="17" width="2.5" style="2" bestFit="1" customWidth="1"/>
    <col min="18" max="18" width="8.5" style="2" bestFit="1" customWidth="1"/>
    <col min="19" max="19" width="5.75" style="2" customWidth="1"/>
    <col min="20" max="16384" width="9" style="2"/>
  </cols>
  <sheetData>
    <row r="1" spans="1:19" ht="26.25" customHeight="1" thickBot="1">
      <c r="A1" s="1" t="s">
        <v>58</v>
      </c>
      <c r="D1" s="24" t="s">
        <v>57</v>
      </c>
      <c r="H1" s="3"/>
    </row>
    <row r="2" spans="1:19" ht="26.25" customHeight="1">
      <c r="A2" s="58" t="s">
        <v>62</v>
      </c>
      <c r="B2" s="4" t="s">
        <v>35</v>
      </c>
      <c r="C2" s="30" t="s">
        <v>0</v>
      </c>
      <c r="D2" s="5">
        <v>0.6</v>
      </c>
      <c r="E2" s="5" t="s">
        <v>41</v>
      </c>
      <c r="F2" s="5" t="s">
        <v>42</v>
      </c>
      <c r="G2" s="31" t="s">
        <v>1</v>
      </c>
      <c r="H2" s="5">
        <v>0.6</v>
      </c>
      <c r="I2" s="5" t="s">
        <v>41</v>
      </c>
      <c r="J2" s="5" t="s">
        <v>42</v>
      </c>
      <c r="K2" s="31" t="s">
        <v>2</v>
      </c>
      <c r="L2" s="68"/>
      <c r="M2" s="31" t="s">
        <v>3</v>
      </c>
      <c r="N2" s="5" t="s">
        <v>38</v>
      </c>
      <c r="O2" s="5" t="s">
        <v>4</v>
      </c>
      <c r="P2" s="5">
        <v>2</v>
      </c>
      <c r="Q2" s="32" t="s">
        <v>43</v>
      </c>
      <c r="R2" s="33" t="str">
        <f>IF($L$2="","",($D$2*$H$2*$L$2)/$P$2)</f>
        <v/>
      </c>
      <c r="S2" s="34" t="s">
        <v>44</v>
      </c>
    </row>
    <row r="3" spans="1:19" ht="26.25" customHeight="1">
      <c r="A3" s="59"/>
      <c r="B3" s="6" t="s">
        <v>34</v>
      </c>
      <c r="C3" s="35" t="s">
        <v>8</v>
      </c>
      <c r="D3" s="7">
        <v>0.06</v>
      </c>
      <c r="E3" s="7" t="s">
        <v>45</v>
      </c>
      <c r="F3" s="7" t="s">
        <v>46</v>
      </c>
      <c r="G3" s="36" t="s">
        <v>5</v>
      </c>
      <c r="H3" s="69"/>
      <c r="I3" s="7" t="s">
        <v>3</v>
      </c>
      <c r="J3" s="7" t="s">
        <v>38</v>
      </c>
      <c r="K3" s="36" t="s">
        <v>4</v>
      </c>
      <c r="L3" s="7">
        <v>3</v>
      </c>
      <c r="M3" s="37" t="s">
        <v>43</v>
      </c>
      <c r="N3" s="7"/>
      <c r="O3" s="11" t="str">
        <f>IF($H$3="","",($D$3*$H$3)/$L$3)</f>
        <v/>
      </c>
      <c r="P3" s="7" t="s">
        <v>44</v>
      </c>
      <c r="Q3" s="7"/>
      <c r="R3" s="7"/>
      <c r="S3" s="12"/>
    </row>
    <row r="4" spans="1:19" ht="26.25" customHeight="1">
      <c r="A4" s="59"/>
      <c r="B4" s="6" t="s">
        <v>21</v>
      </c>
      <c r="C4" s="35" t="s">
        <v>7</v>
      </c>
      <c r="D4" s="7">
        <v>0.2</v>
      </c>
      <c r="E4" s="7" t="s">
        <v>47</v>
      </c>
      <c r="F4" s="7" t="s">
        <v>48</v>
      </c>
      <c r="G4" s="36" t="s">
        <v>2</v>
      </c>
      <c r="H4" s="69"/>
      <c r="I4" s="7" t="s">
        <v>3</v>
      </c>
      <c r="J4" s="7" t="s">
        <v>38</v>
      </c>
      <c r="K4" s="36" t="s">
        <v>4</v>
      </c>
      <c r="L4" s="7">
        <v>4</v>
      </c>
      <c r="M4" s="37" t="s">
        <v>43</v>
      </c>
      <c r="N4" s="7"/>
      <c r="O4" s="11" t="str">
        <f>IF($H$4="","",($D$4*$H$4)/$L$4)</f>
        <v/>
      </c>
      <c r="P4" s="7" t="s">
        <v>44</v>
      </c>
      <c r="Q4" s="7"/>
      <c r="R4" s="7"/>
      <c r="S4" s="12"/>
    </row>
    <row r="5" spans="1:19" ht="26.25" customHeight="1">
      <c r="A5" s="59"/>
      <c r="B5" s="64" t="s">
        <v>29</v>
      </c>
      <c r="C5" s="38" t="s">
        <v>17</v>
      </c>
      <c r="D5" s="8">
        <v>0.9</v>
      </c>
      <c r="E5" s="8" t="s">
        <v>49</v>
      </c>
      <c r="F5" s="8" t="s">
        <v>50</v>
      </c>
      <c r="G5" s="39" t="s">
        <v>18</v>
      </c>
      <c r="H5" s="70"/>
      <c r="I5" s="8" t="s">
        <v>3</v>
      </c>
      <c r="J5" s="8" t="s">
        <v>38</v>
      </c>
      <c r="K5" s="39" t="s">
        <v>4</v>
      </c>
      <c r="L5" s="8">
        <v>3</v>
      </c>
      <c r="M5" s="40" t="s">
        <v>43</v>
      </c>
      <c r="N5" s="8"/>
      <c r="O5" s="9" t="str">
        <f>IF($H$5="","",($D$5*$H$5)/$L$5)</f>
        <v/>
      </c>
      <c r="P5" s="8" t="s">
        <v>44</v>
      </c>
      <c r="Q5" s="8"/>
      <c r="R5" s="9"/>
      <c r="S5" s="10"/>
    </row>
    <row r="6" spans="1:19" ht="26.25" customHeight="1">
      <c r="A6" s="59"/>
      <c r="B6" s="65"/>
      <c r="C6" s="35" t="s">
        <v>0</v>
      </c>
      <c r="D6" s="7">
        <v>0.55000000000000004</v>
      </c>
      <c r="E6" s="7" t="s">
        <v>41</v>
      </c>
      <c r="F6" s="7" t="s">
        <v>42</v>
      </c>
      <c r="G6" s="36" t="s">
        <v>1</v>
      </c>
      <c r="H6" s="7">
        <v>0.35</v>
      </c>
      <c r="I6" s="7" t="s">
        <v>41</v>
      </c>
      <c r="J6" s="7" t="s">
        <v>42</v>
      </c>
      <c r="K6" s="36" t="s">
        <v>2</v>
      </c>
      <c r="L6" s="69"/>
      <c r="M6" s="36" t="s">
        <v>3</v>
      </c>
      <c r="N6" s="7" t="s">
        <v>38</v>
      </c>
      <c r="O6" s="7" t="s">
        <v>4</v>
      </c>
      <c r="P6" s="7">
        <v>2</v>
      </c>
      <c r="Q6" s="37" t="s">
        <v>43</v>
      </c>
      <c r="R6" s="11" t="str">
        <f>IF($L$6="","",($D$6*$H$6*$L$6)/$P$6)</f>
        <v/>
      </c>
      <c r="S6" s="12" t="s">
        <v>44</v>
      </c>
    </row>
    <row r="7" spans="1:19" ht="26.25" customHeight="1">
      <c r="A7" s="59"/>
      <c r="B7" s="64" t="s">
        <v>22</v>
      </c>
      <c r="C7" s="35" t="s">
        <v>17</v>
      </c>
      <c r="D7" s="7">
        <v>0.9</v>
      </c>
      <c r="E7" s="7" t="s">
        <v>49</v>
      </c>
      <c r="F7" s="7" t="s">
        <v>50</v>
      </c>
      <c r="G7" s="36" t="s">
        <v>18</v>
      </c>
      <c r="H7" s="69"/>
      <c r="I7" s="7" t="s">
        <v>3</v>
      </c>
      <c r="J7" s="7" t="s">
        <v>38</v>
      </c>
      <c r="K7" s="36" t="s">
        <v>4</v>
      </c>
      <c r="L7" s="7">
        <v>3</v>
      </c>
      <c r="M7" s="37" t="s">
        <v>43</v>
      </c>
      <c r="N7" s="7"/>
      <c r="O7" s="11" t="str">
        <f>IF($H$7="","",($D$7*$H$7)/$L$7)</f>
        <v/>
      </c>
      <c r="P7" s="7" t="s">
        <v>44</v>
      </c>
      <c r="Q7" s="7"/>
      <c r="R7" s="11"/>
      <c r="S7" s="12"/>
    </row>
    <row r="8" spans="1:19" ht="26.25" customHeight="1">
      <c r="A8" s="59"/>
      <c r="B8" s="65"/>
      <c r="C8" s="41" t="s">
        <v>0</v>
      </c>
      <c r="D8" s="13">
        <v>0.55000000000000004</v>
      </c>
      <c r="E8" s="13" t="s">
        <v>41</v>
      </c>
      <c r="F8" s="13" t="s">
        <v>42</v>
      </c>
      <c r="G8" s="42" t="s">
        <v>1</v>
      </c>
      <c r="H8" s="13">
        <v>0.35</v>
      </c>
      <c r="I8" s="13" t="s">
        <v>41</v>
      </c>
      <c r="J8" s="13" t="s">
        <v>42</v>
      </c>
      <c r="K8" s="42" t="s">
        <v>2</v>
      </c>
      <c r="L8" s="73"/>
      <c r="M8" s="42" t="s">
        <v>3</v>
      </c>
      <c r="N8" s="13" t="s">
        <v>38</v>
      </c>
      <c r="O8" s="13" t="s">
        <v>4</v>
      </c>
      <c r="P8" s="13">
        <v>2</v>
      </c>
      <c r="Q8" s="43" t="s">
        <v>43</v>
      </c>
      <c r="R8" s="44" t="str">
        <f>IF($L$8="","",($D$8*$H$8*$L$8)/$P$8)</f>
        <v/>
      </c>
      <c r="S8" s="45" t="s">
        <v>44</v>
      </c>
    </row>
    <row r="9" spans="1:19" ht="26.25" customHeight="1" thickBot="1">
      <c r="A9" s="60"/>
      <c r="B9" s="14" t="s">
        <v>67</v>
      </c>
      <c r="C9" s="46">
        <f>SUM($R$2,$O$3,$O$4,$O$5,$R$6,$O$7,$R$8)</f>
        <v>0</v>
      </c>
      <c r="D9" s="47" t="s">
        <v>44</v>
      </c>
      <c r="E9" s="8" t="s">
        <v>51</v>
      </c>
      <c r="F9" s="8"/>
      <c r="G9" s="8"/>
      <c r="H9" s="71"/>
      <c r="I9" s="72"/>
      <c r="J9" s="72"/>
      <c r="K9" s="48" t="s">
        <v>44</v>
      </c>
      <c r="L9" s="56" t="s">
        <v>52</v>
      </c>
      <c r="M9" s="15"/>
      <c r="N9" s="15"/>
      <c r="O9" s="15"/>
      <c r="P9" s="15"/>
      <c r="Q9" s="16"/>
      <c r="R9" s="74"/>
      <c r="S9" s="49" t="s">
        <v>44</v>
      </c>
    </row>
    <row r="10" spans="1:19" ht="26.25" customHeight="1" thickBot="1">
      <c r="A10" s="17" t="s">
        <v>27</v>
      </c>
      <c r="B10" s="18" t="s">
        <v>20</v>
      </c>
      <c r="C10" s="50">
        <f>SUM($C$9,$H$9,$R$9)</f>
        <v>0</v>
      </c>
      <c r="D10" s="39" t="s">
        <v>39</v>
      </c>
      <c r="E10" s="51" t="s">
        <v>28</v>
      </c>
      <c r="F10" s="20"/>
      <c r="G10" s="20"/>
      <c r="H10" s="52"/>
      <c r="I10" s="20"/>
      <c r="J10" s="20"/>
      <c r="K10" s="53"/>
      <c r="L10" s="55"/>
      <c r="M10" s="55"/>
      <c r="N10" s="55"/>
      <c r="O10" s="66" t="s">
        <v>31</v>
      </c>
      <c r="P10" s="67"/>
      <c r="Q10" s="57"/>
      <c r="R10" s="75"/>
      <c r="S10" s="49" t="s">
        <v>40</v>
      </c>
    </row>
    <row r="11" spans="1:19" ht="9.75" customHeight="1">
      <c r="A11" s="19"/>
      <c r="B11" s="19"/>
      <c r="C11" s="21"/>
      <c r="D11" s="22"/>
      <c r="E11" s="23"/>
      <c r="F11" s="63"/>
      <c r="G11" s="63"/>
    </row>
    <row r="12" spans="1:19" ht="19.5" customHeight="1">
      <c r="A12" s="24" t="s">
        <v>6</v>
      </c>
    </row>
    <row r="13" spans="1:19" ht="19.5" customHeight="1">
      <c r="A13" s="25" t="s">
        <v>23</v>
      </c>
    </row>
    <row r="14" spans="1:19" ht="19.5" customHeight="1">
      <c r="A14" s="25" t="s">
        <v>24</v>
      </c>
    </row>
    <row r="15" spans="1:19" ht="19.5" customHeight="1">
      <c r="A15" s="25" t="s">
        <v>59</v>
      </c>
      <c r="R15" s="26"/>
    </row>
    <row r="16" spans="1:19" ht="19.5" customHeight="1">
      <c r="A16" s="25" t="s">
        <v>33</v>
      </c>
    </row>
    <row r="17" spans="1:1" ht="19.5" customHeight="1">
      <c r="A17" s="25" t="s">
        <v>63</v>
      </c>
    </row>
    <row r="18" spans="1:1" ht="19.5" customHeight="1">
      <c r="A18" s="25" t="s">
        <v>25</v>
      </c>
    </row>
    <row r="19" spans="1:1" ht="19.5" customHeight="1">
      <c r="A19" s="25" t="s">
        <v>32</v>
      </c>
    </row>
    <row r="20" spans="1:1" ht="19.5" customHeight="1">
      <c r="A20" s="25" t="s">
        <v>30</v>
      </c>
    </row>
    <row r="21" spans="1:1" ht="19.5" customHeight="1">
      <c r="A21" s="25" t="s">
        <v>66</v>
      </c>
    </row>
    <row r="22" spans="1:1" ht="19.5" customHeight="1">
      <c r="A22" s="25" t="s">
        <v>26</v>
      </c>
    </row>
    <row r="23" spans="1:1" ht="19.5" customHeight="1">
      <c r="A23" s="25" t="s">
        <v>64</v>
      </c>
    </row>
    <row r="24" spans="1:1" ht="19.5" customHeight="1">
      <c r="A24" s="25" t="s">
        <v>65</v>
      </c>
    </row>
    <row r="25" spans="1:1" ht="19.5" customHeight="1">
      <c r="A25" s="25" t="s">
        <v>61</v>
      </c>
    </row>
    <row r="26" spans="1:1" ht="19.5" customHeight="1"/>
    <row r="27" spans="1:1" ht="19.5" customHeight="1">
      <c r="A27" s="25"/>
    </row>
    <row r="28" spans="1:1" ht="19.5" customHeight="1"/>
    <row r="29" spans="1:1" ht="19.5" customHeight="1">
      <c r="A29" s="25"/>
    </row>
  </sheetData>
  <mergeCells count="6">
    <mergeCell ref="A2:A9"/>
    <mergeCell ref="O10:P10"/>
    <mergeCell ref="F11:G11"/>
    <mergeCell ref="B5:B6"/>
    <mergeCell ref="B7:B8"/>
    <mergeCell ref="H9:J9"/>
  </mergeCells>
  <phoneticPr fontId="1"/>
  <pageMargins left="0.42" right="0.15748031496062992" top="0.41" bottom="0.15748031496062992" header="0.36" footer="0.1968503937007874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面積の算定 (角型容器)</vt:lpstr>
      <vt:lpstr>面積の算定  (丸型容器)</vt:lpstr>
      <vt:lpstr>'面積の算定  (丸型容器)'!Print_Area</vt:lpstr>
      <vt:lpstr>'面積の算定 (角型容器)'!Print_Area</vt:lpstr>
    </vt:vector>
  </TitlesOfParts>
  <Company>品川区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shinagawa</dc:creator>
  <cp:lastModifiedBy>a24-admin</cp:lastModifiedBy>
  <cp:lastPrinted>2023-10-26T23:28:12Z</cp:lastPrinted>
  <dcterms:created xsi:type="dcterms:W3CDTF">2003-09-14T23:56:41Z</dcterms:created>
  <dcterms:modified xsi:type="dcterms:W3CDTF">2024-02-15T23:38:37Z</dcterms:modified>
</cp:coreProperties>
</file>