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2635" windowHeight="10095" activeTab="0"/>
  </bookViews>
  <sheets>
    <sheet name="2019年11月" sheetId="1" r:id="rId1"/>
  </sheets>
  <externalReferences>
    <externalReference r:id="rId4"/>
  </externalReferences>
  <definedNames>
    <definedName name="_xlnm.Print_Area" localSheetId="0">'2019年11月'!$A$1:$L$14</definedName>
  </definedNames>
  <calcPr fullCalcOnLoad="1"/>
</workbook>
</file>

<file path=xl/sharedStrings.xml><?xml version="1.0" encoding="utf-8"?>
<sst xmlns="http://schemas.openxmlformats.org/spreadsheetml/2006/main" count="28" uniqueCount="15">
  <si>
    <t>総数</t>
  </si>
  <si>
    <t>日本人</t>
  </si>
  <si>
    <t>外国人のみ</t>
  </si>
  <si>
    <t>前月比</t>
  </si>
  <si>
    <t>世帯数</t>
  </si>
  <si>
    <t>世帯</t>
  </si>
  <si>
    <t>男</t>
  </si>
  <si>
    <t>女</t>
  </si>
  <si>
    <t>人口総数</t>
  </si>
  <si>
    <t>人</t>
  </si>
  <si>
    <t>外国人</t>
  </si>
  <si>
    <t>※世帯数および人口総数（男女）は、住民基本台帳法の一部改正（平成24年7月9日施行）に伴い、</t>
  </si>
  <si>
    <t>日本人および外国人の総数を表示しています。</t>
  </si>
  <si>
    <t>※日本人の世帯数には、混合世帯を含みます。</t>
  </si>
  <si>
    <t>世帯と人口【2019年（令和元年）11月1日】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</si>
</sst>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世&quot;&quot;帯&quot;&quot;と&quot;&quot;人&quot;&quot;口&quot;&quot;【&quot;yyyy&quot;年&quot;\([$-411]ggge&quot;年&quot;\)m&quot;&quot;&quot;月&quot;&quot;1日&quot;&quot;】&quot;"/>
    <numFmt numFmtId="177" formatCode="#,##0;#,##0"/>
  </numFmts>
  <fonts count="38">
    <font>
      <sz val="11"/>
      <name val="ＭＳ Ｐゴシック"/>
      <family val="3"/>
    </font>
    <font>
      <sz val="12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2"/>
      <color indexed="17"/>
      <name val="ＭＳ Ｐゴシック"/>
      <family val="3"/>
    </font>
    <font>
      <sz val="12"/>
      <color indexed="20"/>
      <name val="ＭＳ Ｐゴシック"/>
      <family val="3"/>
    </font>
    <font>
      <sz val="12"/>
      <color indexed="60"/>
      <name val="ＭＳ Ｐゴシック"/>
      <family val="3"/>
    </font>
    <font>
      <sz val="12"/>
      <color indexed="62"/>
      <name val="ＭＳ Ｐゴシック"/>
      <family val="3"/>
    </font>
    <font>
      <b/>
      <sz val="12"/>
      <color indexed="63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5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10"/>
      <name val="ＭＳ Ｐゴシック"/>
      <family val="3"/>
    </font>
    <font>
      <i/>
      <sz val="12"/>
      <color indexed="23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2" fillId="0" borderId="10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38" fontId="4" fillId="0" borderId="10" xfId="48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38" fontId="4" fillId="0" borderId="12" xfId="48" applyFont="1" applyBorder="1" applyAlignment="1">
      <alignment vertical="center"/>
    </xf>
    <xf numFmtId="177" fontId="4" fillId="0" borderId="12" xfId="48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38" fontId="4" fillId="0" borderId="14" xfId="48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38" fontId="4" fillId="0" borderId="16" xfId="48" applyFont="1" applyBorder="1" applyAlignment="1">
      <alignment vertical="center"/>
    </xf>
    <xf numFmtId="177" fontId="4" fillId="0" borderId="16" xfId="48" applyNumberFormat="1" applyFont="1" applyBorder="1" applyAlignment="1">
      <alignment vertical="center"/>
    </xf>
    <xf numFmtId="176" fontId="2" fillId="33" borderId="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inagawa.local\&#20849;&#26377;\CAB_DT_Area\&#32113;&#35336;&#20418;\&#32113;&#35336;&#20418;&#20849;&#36890;&#12501;&#12457;&#12523;&#12480;\&#19990;&#24111;&#12392;&#20154;&#21475;\&#20837;&#21147;&#12471;&#12540;&#12488;&#65288;&#12508;&#12479;&#12531;&#12394;&#1237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ｼｰﾄ1"/>
      <sheetName val="入力ｼｰﾄ2"/>
      <sheetName val="ﾌﾟﾘﾝﾀ出力用ｼｰﾄ1"/>
      <sheetName val="ﾌﾟﾘﾝﾀ出力用ｼｰﾄ2"/>
      <sheetName val="ﾌﾟﾘﾝﾀ出力用ｼｰﾄ3"/>
      <sheetName val="A,世帯と人口"/>
      <sheetName val="B,年齢別人口報告表"/>
      <sheetName val="C,町丁別年齢別《保存用》"/>
      <sheetName val="D,世帯と人口"/>
    </sheetNames>
    <sheetDataSet>
      <sheetData sheetId="0">
        <row r="14">
          <cell r="P14">
            <v>225166</v>
          </cell>
          <cell r="Q14">
            <v>214782</v>
          </cell>
          <cell r="R14">
            <v>7680</v>
          </cell>
          <cell r="S14">
            <v>2704</v>
          </cell>
          <cell r="T14">
            <v>401349</v>
          </cell>
          <cell r="U14">
            <v>196918</v>
          </cell>
          <cell r="V14">
            <v>204431</v>
          </cell>
          <cell r="W14">
            <v>387459</v>
          </cell>
          <cell r="X14">
            <v>190082</v>
          </cell>
          <cell r="Y14">
            <v>197377</v>
          </cell>
          <cell r="Z14">
            <v>13890</v>
          </cell>
          <cell r="AA14">
            <v>6836</v>
          </cell>
          <cell r="AB14">
            <v>7054</v>
          </cell>
          <cell r="AX14">
            <v>387194</v>
          </cell>
          <cell r="BA14">
            <v>13788</v>
          </cell>
          <cell r="BE14">
            <v>226</v>
          </cell>
          <cell r="BF14">
            <v>367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tabSelected="1" view="pageBreakPreview" zoomScaleSheetLayoutView="100" zoomScalePageLayoutView="0" workbookViewId="0" topLeftCell="A1">
      <selection activeCell="A2" sqref="A2:I2"/>
    </sheetView>
  </sheetViews>
  <sheetFormatPr defaultColWidth="9.00390625" defaultRowHeight="13.5"/>
  <cols>
    <col min="1" max="1" width="9.00390625" style="1" customWidth="1"/>
    <col min="2" max="2" width="9.125" style="1" bestFit="1" customWidth="1"/>
    <col min="3" max="3" width="5.50390625" style="1" bestFit="1" customWidth="1"/>
    <col min="4" max="4" width="9.125" style="1" bestFit="1" customWidth="1"/>
    <col min="5" max="5" width="5.50390625" style="1" bestFit="1" customWidth="1"/>
    <col min="6" max="6" width="9.125" style="1" bestFit="1" customWidth="1"/>
    <col min="7" max="7" width="5.50390625" style="1" bestFit="1" customWidth="1"/>
    <col min="8" max="8" width="9.125" style="1" bestFit="1" customWidth="1"/>
    <col min="9" max="9" width="7.50390625" style="1" bestFit="1" customWidth="1"/>
    <col min="10" max="16384" width="9.00390625" style="1" customWidth="1"/>
  </cols>
  <sheetData>
    <row r="2" spans="1:9" ht="18" customHeight="1">
      <c r="A2" s="16" t="s">
        <v>14</v>
      </c>
      <c r="B2" s="16"/>
      <c r="C2" s="16"/>
      <c r="D2" s="16"/>
      <c r="E2" s="16"/>
      <c r="F2" s="16"/>
      <c r="G2" s="16"/>
      <c r="H2" s="16"/>
      <c r="I2" s="16"/>
    </row>
    <row r="3" spans="1:9" ht="14.25">
      <c r="A3" s="2"/>
      <c r="B3" s="2"/>
      <c r="C3" s="2"/>
      <c r="D3" s="2"/>
      <c r="E3" s="2"/>
      <c r="F3" s="2"/>
      <c r="G3" s="2"/>
      <c r="H3" s="2"/>
      <c r="I3" s="2"/>
    </row>
    <row r="4" spans="1:9" ht="18" customHeight="1">
      <c r="A4" s="3"/>
      <c r="B4" s="17" t="s">
        <v>0</v>
      </c>
      <c r="C4" s="17"/>
      <c r="D4" s="17" t="s">
        <v>1</v>
      </c>
      <c r="E4" s="17"/>
      <c r="F4" s="17" t="s">
        <v>2</v>
      </c>
      <c r="G4" s="17"/>
      <c r="H4" s="17" t="s">
        <v>3</v>
      </c>
      <c r="I4" s="17"/>
    </row>
    <row r="5" spans="1:9" ht="18" customHeight="1">
      <c r="A5" s="4" t="s">
        <v>4</v>
      </c>
      <c r="B5" s="5">
        <f>'[1]入力ｼｰﾄ1'!P14</f>
        <v>225166</v>
      </c>
      <c r="C5" s="6" t="s">
        <v>5</v>
      </c>
      <c r="D5" s="7">
        <f>'[1]入力ｼｰﾄ1'!Q14+'[1]入力ｼｰﾄ1'!S14</f>
        <v>217486</v>
      </c>
      <c r="E5" s="6" t="s">
        <v>5</v>
      </c>
      <c r="F5" s="7">
        <f>'[1]入力ｼｰﾄ1'!R14</f>
        <v>7680</v>
      </c>
      <c r="G5" s="6" t="s">
        <v>5</v>
      </c>
      <c r="H5" s="8">
        <f>'[1]入力ｼｰﾄ1'!BE14</f>
        <v>226</v>
      </c>
      <c r="I5" s="9" t="str">
        <f>IF(H5&gt;=1,"世帯増",IF(H5&lt;=-1,"世帯減",""))</f>
        <v>世帯増</v>
      </c>
    </row>
    <row r="6" spans="1:9" ht="9" customHeight="1">
      <c r="A6" s="10"/>
      <c r="B6" s="11"/>
      <c r="C6" s="12"/>
      <c r="D6" s="11"/>
      <c r="E6" s="12"/>
      <c r="F6" s="11"/>
      <c r="G6" s="12"/>
      <c r="H6" s="11"/>
      <c r="I6" s="12"/>
    </row>
    <row r="7" spans="1:9" ht="18" customHeight="1">
      <c r="A7" s="13"/>
      <c r="B7" s="18" t="s">
        <v>0</v>
      </c>
      <c r="C7" s="18"/>
      <c r="D7" s="18" t="s">
        <v>6</v>
      </c>
      <c r="E7" s="18"/>
      <c r="F7" s="18" t="s">
        <v>7</v>
      </c>
      <c r="G7" s="18"/>
      <c r="H7" s="18" t="s">
        <v>3</v>
      </c>
      <c r="I7" s="18"/>
    </row>
    <row r="8" spans="1:9" ht="18" customHeight="1">
      <c r="A8" s="4" t="s">
        <v>8</v>
      </c>
      <c r="B8" s="7">
        <f>'[1]入力ｼｰﾄ1'!T14</f>
        <v>401349</v>
      </c>
      <c r="C8" s="12" t="s">
        <v>9</v>
      </c>
      <c r="D8" s="7">
        <f>'[1]入力ｼｰﾄ1'!U14</f>
        <v>196918</v>
      </c>
      <c r="E8" s="12" t="s">
        <v>9</v>
      </c>
      <c r="F8" s="7">
        <f>'[1]入力ｼｰﾄ1'!V14</f>
        <v>204431</v>
      </c>
      <c r="G8" s="12" t="s">
        <v>9</v>
      </c>
      <c r="H8" s="8">
        <f>'[1]入力ｼｰﾄ1'!BF14</f>
        <v>367</v>
      </c>
      <c r="I8" s="9" t="str">
        <f>IF(H8&gt;=1,"人増",IF(H8&lt;=-1,"人減",""))</f>
        <v>人増</v>
      </c>
    </row>
    <row r="9" spans="1:9" ht="18" customHeight="1">
      <c r="A9" s="4" t="s">
        <v>1</v>
      </c>
      <c r="B9" s="7">
        <f>'[1]入力ｼｰﾄ1'!W14</f>
        <v>387459</v>
      </c>
      <c r="C9" s="12" t="s">
        <v>9</v>
      </c>
      <c r="D9" s="7">
        <f>'[1]入力ｼｰﾄ1'!X14</f>
        <v>190082</v>
      </c>
      <c r="E9" s="12" t="s">
        <v>9</v>
      </c>
      <c r="F9" s="7">
        <f>'[1]入力ｼｰﾄ1'!Y14</f>
        <v>197377</v>
      </c>
      <c r="G9" s="12" t="s">
        <v>9</v>
      </c>
      <c r="H9" s="8">
        <f>'[1]入力ｼｰﾄ1'!W14-'[1]入力ｼｰﾄ1'!AX14</f>
        <v>265</v>
      </c>
      <c r="I9" s="9" t="str">
        <f>IF(H9&gt;=1,"人増",IF(H9&lt;=-1,"人減",""))</f>
        <v>人増</v>
      </c>
    </row>
    <row r="10" spans="1:9" ht="18" customHeight="1">
      <c r="A10" s="4" t="s">
        <v>10</v>
      </c>
      <c r="B10" s="5">
        <f>'[1]入力ｼｰﾄ1'!Z14</f>
        <v>13890</v>
      </c>
      <c r="C10" s="6" t="s">
        <v>9</v>
      </c>
      <c r="D10" s="14">
        <f>'[1]入力ｼｰﾄ1'!AA14</f>
        <v>6836</v>
      </c>
      <c r="E10" s="6" t="s">
        <v>9</v>
      </c>
      <c r="F10" s="14">
        <f>'[1]入力ｼｰﾄ1'!AB14</f>
        <v>7054</v>
      </c>
      <c r="G10" s="6" t="s">
        <v>9</v>
      </c>
      <c r="H10" s="15">
        <f>'[1]入力ｼｰﾄ1'!Z14-'[1]入力ｼｰﾄ1'!BA14</f>
        <v>102</v>
      </c>
      <c r="I10" s="9" t="str">
        <f>IF(H10&gt;=1,"人増",IF(H10&lt;=-1,"人減",""))</f>
        <v>人増</v>
      </c>
    </row>
    <row r="12" ht="14.25">
      <c r="A12" s="1" t="s">
        <v>11</v>
      </c>
    </row>
    <row r="13" ht="14.25">
      <c r="A13" s="1" t="s">
        <v>12</v>
      </c>
    </row>
    <row r="14" ht="14.25">
      <c r="A14" s="1" t="s">
        <v>13</v>
      </c>
    </row>
  </sheetData>
  <sheetProtection/>
  <mergeCells count="9">
    <mergeCell ref="A2:I2"/>
    <mergeCell ref="B4:C4"/>
    <mergeCell ref="D4:E4"/>
    <mergeCell ref="F4:G4"/>
    <mergeCell ref="H4:I4"/>
    <mergeCell ref="B7:C7"/>
    <mergeCell ref="D7:E7"/>
    <mergeCell ref="F7:G7"/>
    <mergeCell ref="H7:I7"/>
  </mergeCells>
  <printOptions horizontalCentered="1" verticalCentered="1"/>
  <pageMargins left="0.65" right="0.17" top="0.61" bottom="1" header="0.17" footer="0.51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品川区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岡野　直樹</dc:creator>
  <cp:keywords/>
  <dc:description/>
  <cp:lastModifiedBy>岡野　直樹</cp:lastModifiedBy>
  <dcterms:created xsi:type="dcterms:W3CDTF">2019-11-05T05:06:17Z</dcterms:created>
  <dcterms:modified xsi:type="dcterms:W3CDTF">2019-11-05T05:16:45Z</dcterms:modified>
  <cp:category/>
  <cp:version/>
  <cp:contentType/>
  <cp:contentStatus/>
</cp:coreProperties>
</file>