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996" windowWidth="20520" windowHeight="4032" activeTab="0"/>
  </bookViews>
  <sheets>
    <sheet name="国保予算歳入" sheetId="1" r:id="rId1"/>
    <sheet name="国保予算歳出" sheetId="2" r:id="rId2"/>
  </sheets>
  <definedNames>
    <definedName name="_xlfn.IFERROR" hidden="1">#NAME?</definedName>
    <definedName name="_xlnm.Print_Area" localSheetId="1">'国保予算歳出'!$A$1:$H$33</definedName>
    <definedName name="_xlnm.Print_Area" localSheetId="0">'国保予算歳入'!$A$1:$H$31</definedName>
  </definedNames>
  <calcPr fullCalcOnLoad="1" fullPrecision="0"/>
</workbook>
</file>

<file path=xl/sharedStrings.xml><?xml version="1.0" encoding="utf-8"?>
<sst xmlns="http://schemas.openxmlformats.org/spreadsheetml/2006/main" count="57" uniqueCount="52">
  <si>
    <t>　　　予備費</t>
  </si>
  <si>
    <t>予備費</t>
  </si>
  <si>
    <t>繰入金</t>
  </si>
  <si>
    <t>繰越金</t>
  </si>
  <si>
    <t>諸収入</t>
  </si>
  <si>
    <t>延滞金，加算金及び過料</t>
  </si>
  <si>
    <t>雑入</t>
  </si>
  <si>
    <t>療養給付費等交付金</t>
  </si>
  <si>
    <t>都支出金</t>
  </si>
  <si>
    <t>（単位　 千円）</t>
  </si>
  <si>
    <t>科目</t>
  </si>
  <si>
    <t>総務費</t>
  </si>
  <si>
    <t>総務管理費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</si>
  <si>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</si>
  <si>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</si>
  <si>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</si>
  <si>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</si>
  <si>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</si>
  <si>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</si>
  <si>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</si>
  <si>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保健事業費</t>
  </si>
  <si>
    <t>特定健康診査等事業費</t>
  </si>
  <si>
    <t>保健事業費</t>
  </si>
  <si>
    <t>諸支出金</t>
  </si>
  <si>
    <t>償還金及び還付金</t>
  </si>
  <si>
    <t>予備費</t>
  </si>
  <si>
    <t>科目</t>
  </si>
  <si>
    <t>総額</t>
  </si>
  <si>
    <t>国民健康保険料</t>
  </si>
  <si>
    <t>使用料及び手数料</t>
  </si>
  <si>
    <t>手数料</t>
  </si>
  <si>
    <t>国庫支出金</t>
  </si>
  <si>
    <t>国庫負担金</t>
  </si>
  <si>
    <t>国庫補助金</t>
  </si>
  <si>
    <t>（単位　 千円）</t>
  </si>
  <si>
    <t>総額</t>
  </si>
  <si>
    <t>国  民  健  康  保  険  事  業　会  計</t>
  </si>
  <si>
    <t>資料：企画部財政課</t>
  </si>
  <si>
    <t>歳　 　　　入</t>
  </si>
  <si>
    <t>歳　  　　 出</t>
  </si>
  <si>
    <t>当初予算額</t>
  </si>
  <si>
    <t>追加予算額</t>
  </si>
  <si>
    <t>最終予算額</t>
  </si>
  <si>
    <t>追加予算額</t>
  </si>
  <si>
    <t>最終予算額</t>
  </si>
  <si>
    <t>国民健康保険事業費納付金</t>
  </si>
  <si>
    <t>医療給付費分</t>
  </si>
  <si>
    <t>後期高齢者支援金等分</t>
  </si>
  <si>
    <t>介護納付金分</t>
  </si>
  <si>
    <r>
      <t>（ 平 成 30</t>
    </r>
    <r>
      <rPr>
        <sz val="10.5"/>
        <rFont val="Century"/>
        <family val="1"/>
      </rPr>
      <t xml:space="preserve"> [2018] </t>
    </r>
    <r>
      <rPr>
        <sz val="10.5"/>
        <rFont val="ＭＳ Ｐ明朝"/>
        <family val="1"/>
      </rPr>
      <t>年 度 ）</t>
    </r>
  </si>
  <si>
    <t>都負担金・補助金</t>
  </si>
  <si>
    <t>特 別 会 計 歳 入 歳 出 予 算 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</si>
</sst>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\ 000\ 000"/>
    <numFmt numFmtId="198" formatCode="0\ 00\ 00"/>
    <numFmt numFmtId="199" formatCode="#,##0.00;&quot;Δ&quot;#,##0.00;&quot;―&quot;"/>
    <numFmt numFmtId="200" formatCode="0_);[Red]\(0\)"/>
    <numFmt numFmtId="201" formatCode="0.E+00"/>
    <numFmt numFmtId="202" formatCode="#,##0.000;&quot;Δ&quot;#,##0.000;&quot;―&quot;"/>
    <numFmt numFmtId="203" formatCode="0.00_);[Red]\(0.00\)"/>
    <numFmt numFmtId="204" formatCode="&quot;¥&quot;#,##0_);[Red]\(&quot;¥&quot;#,##0\)"/>
    <numFmt numFmtId="205" formatCode="&quot;¥&quot;#,##0.0_);[Red]\(&quot;¥&quot;#,##0.0\)"/>
    <numFmt numFmtId="206" formatCode="#,##0.0;[Red]#,##0.0"/>
    <numFmt numFmtId="207" formatCode="#,##0.0"/>
  </numFmts>
  <fonts count="5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9"/>
      <name val="Century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name val="Century"/>
      <family val="1"/>
    </font>
    <font>
      <b/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top"/>
    </xf>
    <xf numFmtId="180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184" fontId="13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distributed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0" fontId="4" fillId="0" borderId="13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4" fontId="13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vertical="top"/>
    </xf>
    <xf numFmtId="190" fontId="13" fillId="0" borderId="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vertical="top"/>
    </xf>
    <xf numFmtId="38" fontId="4" fillId="0" borderId="0" xfId="49" applyFont="1" applyFill="1" applyAlignment="1">
      <alignment/>
    </xf>
    <xf numFmtId="0" fontId="4" fillId="0" borderId="15" xfId="0" applyNumberFormat="1" applyFont="1" applyFill="1" applyBorder="1" applyAlignment="1">
      <alignment horizontal="distributed" vertical="center"/>
    </xf>
    <xf numFmtId="201" fontId="4" fillId="0" borderId="15" xfId="0" applyNumberFormat="1" applyFont="1" applyFill="1" applyBorder="1" applyAlignment="1">
      <alignment horizontal="distributed" vertical="center"/>
    </xf>
    <xf numFmtId="184" fontId="17" fillId="0" borderId="0" xfId="0" applyNumberFormat="1" applyFont="1" applyFill="1" applyBorder="1" applyAlignment="1">
      <alignment vertical="center"/>
    </xf>
    <xf numFmtId="38" fontId="17" fillId="0" borderId="0" xfId="49" applyFont="1" applyFill="1" applyBorder="1" applyAlignment="1">
      <alignment horizontal="right" vertical="center"/>
    </xf>
    <xf numFmtId="184" fontId="13" fillId="0" borderId="0" xfId="49" applyNumberFormat="1" applyFont="1" applyFill="1" applyBorder="1" applyAlignment="1" applyProtection="1">
      <alignment horizontal="right" vertical="center"/>
      <protection locked="0"/>
    </xf>
    <xf numFmtId="190" fontId="13" fillId="0" borderId="0" xfId="0" applyNumberFormat="1" applyFont="1" applyFill="1" applyAlignment="1" applyProtection="1">
      <alignment horizontal="right" vertical="center"/>
      <protection locked="0"/>
    </xf>
    <xf numFmtId="0" fontId="54" fillId="0" borderId="0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 applyProtection="1">
      <alignment vertical="center"/>
      <protection locked="0"/>
    </xf>
    <xf numFmtId="190" fontId="13" fillId="0" borderId="0" xfId="0" applyNumberFormat="1" applyFont="1" applyFill="1" applyBorder="1" applyAlignment="1" applyProtection="1">
      <alignment horizontal="right" vertical="center"/>
      <protection locked="0"/>
    </xf>
    <xf numFmtId="184" fontId="55" fillId="0" borderId="0" xfId="0" applyNumberFormat="1" applyFont="1" applyFill="1" applyBorder="1" applyAlignment="1" applyProtection="1">
      <alignment vertical="center"/>
      <protection locked="0"/>
    </xf>
    <xf numFmtId="184" fontId="55" fillId="0" borderId="0" xfId="49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19" xfId="0" applyNumberFormat="1" applyFont="1" applyFill="1" applyBorder="1" applyAlignment="1">
      <alignment vertical="top"/>
    </xf>
    <xf numFmtId="184" fontId="17" fillId="0" borderId="19" xfId="0" applyNumberFormat="1" applyFont="1" applyFill="1" applyBorder="1" applyAlignment="1">
      <alignment vertical="center"/>
    </xf>
    <xf numFmtId="184" fontId="13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right"/>
    </xf>
    <xf numFmtId="201" fontId="4" fillId="0" borderId="18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vertical="top"/>
    </xf>
    <xf numFmtId="38" fontId="17" fillId="0" borderId="19" xfId="49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84" fontId="13" fillId="0" borderId="24" xfId="49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Alignment="1">
      <alignment horizontal="distributed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15" fillId="0" borderId="0" xfId="0" applyNumberFormat="1" applyFont="1" applyFill="1" applyBorder="1" applyAlignment="1">
      <alignment horizontal="distributed" vertical="center"/>
    </xf>
    <xf numFmtId="0" fontId="54" fillId="0" borderId="0" xfId="0" applyNumberFormat="1" applyFont="1" applyFill="1" applyBorder="1" applyAlignment="1">
      <alignment horizontal="distributed" vertical="center"/>
    </xf>
    <xf numFmtId="184" fontId="13" fillId="0" borderId="0" xfId="49" applyNumberFormat="1" applyFont="1" applyFill="1" applyBorder="1" applyAlignment="1" applyProtection="1">
      <alignment horizontal="right" vertical="center"/>
      <protection/>
    </xf>
    <xf numFmtId="184" fontId="13" fillId="0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</xdr:row>
      <xdr:rowOff>190500</xdr:rowOff>
    </xdr:from>
    <xdr:to>
      <xdr:col>6</xdr:col>
      <xdr:colOff>1609725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609850" y="657225"/>
          <a:ext cx="31718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1"/>
  <sheetViews>
    <sheetView tabSelected="1" view="pageBreakPreview" zoomScaleSheetLayoutView="100" zoomScalePageLayoutView="0" workbookViewId="0" topLeftCell="A4">
      <pane xSplit="5" ySplit="5" topLeftCell="F9" activePane="bottomRight" state="frozen"/>
      <selection pane="topLeft" activeCell="A4" sqref="A4"/>
      <selection pane="topRight" activeCell="F4" sqref="F4"/>
      <selection pane="bottomLeft" activeCell="A9" sqref="A9"/>
      <selection pane="bottomRight" activeCell="D27" sqref="D27"/>
    </sheetView>
  </sheetViews>
  <sheetFormatPr defaultColWidth="9.875" defaultRowHeight="12.75"/>
  <cols>
    <col min="1" max="3" width="1.625" style="3" customWidth="1"/>
    <col min="4" max="4" width="26.00390625" style="8" customWidth="1"/>
    <col min="5" max="5" width="1.875" style="8" customWidth="1"/>
    <col min="6" max="8" width="22.00390625" style="8" customWidth="1"/>
    <col min="9" max="9" width="19.375" style="51" customWidth="1"/>
    <col min="10" max="252" width="9.875" style="3" customWidth="1"/>
    <col min="253" max="16384" width="9.875" style="3" customWidth="1"/>
  </cols>
  <sheetData>
    <row r="1" spans="1:5" ht="12.75">
      <c r="A1" s="7"/>
      <c r="D1" s="3"/>
      <c r="E1" s="7"/>
    </row>
    <row r="2" ht="12" customHeight="1"/>
    <row r="3" ht="12" customHeight="1"/>
    <row r="4" spans="4:7" ht="15.75" customHeight="1">
      <c r="D4" s="3"/>
      <c r="E4" s="9"/>
      <c r="F4" s="95" t="s">
        <v>51</v>
      </c>
      <c r="G4" s="95"/>
    </row>
    <row r="5" spans="4:7" ht="19.5" customHeight="1">
      <c r="D5" s="3"/>
      <c r="E5" s="10"/>
      <c r="F5" s="96" t="s">
        <v>49</v>
      </c>
      <c r="G5" s="96"/>
    </row>
    <row r="6" spans="4:7" ht="20.25" customHeight="1">
      <c r="D6" s="3"/>
      <c r="E6" s="11"/>
      <c r="F6" s="97" t="s">
        <v>36</v>
      </c>
      <c r="G6" s="97"/>
    </row>
    <row r="7" spans="3:8" ht="22.5" customHeight="1" thickBot="1">
      <c r="C7" s="37" t="s">
        <v>38</v>
      </c>
      <c r="E7" s="12"/>
      <c r="G7" s="3"/>
      <c r="H7" s="13" t="s">
        <v>34</v>
      </c>
    </row>
    <row r="8" spans="1:8" ht="41.25" customHeight="1" thickTop="1">
      <c r="A8" s="65"/>
      <c r="B8" s="93" t="s">
        <v>26</v>
      </c>
      <c r="C8" s="93"/>
      <c r="D8" s="93"/>
      <c r="E8" s="28"/>
      <c r="F8" s="54" t="s">
        <v>40</v>
      </c>
      <c r="G8" s="54" t="s">
        <v>41</v>
      </c>
      <c r="H8" s="68" t="s">
        <v>42</v>
      </c>
    </row>
    <row r="9" spans="1:8" ht="10.5" customHeight="1">
      <c r="A9" s="66"/>
      <c r="B9" s="25"/>
      <c r="C9" s="25"/>
      <c r="D9" s="26"/>
      <c r="E9" s="26"/>
      <c r="F9" s="43"/>
      <c r="G9" s="26"/>
      <c r="H9" s="69"/>
    </row>
    <row r="10" spans="1:8" ht="27" customHeight="1">
      <c r="A10" s="66"/>
      <c r="B10" s="94" t="s">
        <v>27</v>
      </c>
      <c r="C10" s="94"/>
      <c r="D10" s="94"/>
      <c r="E10" s="48"/>
      <c r="F10" s="56">
        <f>SUM(F11,F13,F15,F18,F20,F22,F24,F26)</f>
        <v>37962773</v>
      </c>
      <c r="G10" s="56">
        <f>SUM(G11,G13,G15,G18,G20,G22,G24,G26)</f>
        <v>78102</v>
      </c>
      <c r="H10" s="70">
        <f>SUM(H11,H13,H15,H18,H20,H22,H24,H26)</f>
        <v>38040875</v>
      </c>
    </row>
    <row r="11" spans="1:8" ht="18" customHeight="1">
      <c r="A11" s="66"/>
      <c r="B11" s="27"/>
      <c r="C11" s="92" t="s">
        <v>28</v>
      </c>
      <c r="D11" s="92"/>
      <c r="E11" s="6"/>
      <c r="F11" s="22">
        <f>SUM(F12)</f>
        <v>10024182</v>
      </c>
      <c r="G11" s="44">
        <f>SUM(G12)</f>
        <v>-77237</v>
      </c>
      <c r="H11" s="71">
        <f aca="true" t="shared" si="0" ref="H11:H28">F11+G11</f>
        <v>9946945</v>
      </c>
    </row>
    <row r="12" spans="1:8" ht="18" customHeight="1">
      <c r="A12" s="67"/>
      <c r="B12" s="27"/>
      <c r="C12" s="27"/>
      <c r="D12" s="23" t="s">
        <v>28</v>
      </c>
      <c r="E12" s="6"/>
      <c r="F12" s="61">
        <v>10024182</v>
      </c>
      <c r="G12" s="62">
        <v>-77237</v>
      </c>
      <c r="H12" s="71">
        <f t="shared" si="0"/>
        <v>9946945</v>
      </c>
    </row>
    <row r="13" spans="1:8" ht="18" customHeight="1">
      <c r="A13" s="66"/>
      <c r="B13" s="27"/>
      <c r="C13" s="92" t="s">
        <v>29</v>
      </c>
      <c r="D13" s="92"/>
      <c r="E13" s="6"/>
      <c r="F13" s="22">
        <f>SUM(F14)</f>
        <v>90</v>
      </c>
      <c r="G13" s="30">
        <f>SUM(G14)</f>
        <v>0</v>
      </c>
      <c r="H13" s="71">
        <f t="shared" si="0"/>
        <v>90</v>
      </c>
    </row>
    <row r="14" spans="1:8" ht="18" customHeight="1">
      <c r="A14" s="66"/>
      <c r="B14" s="27"/>
      <c r="C14" s="27"/>
      <c r="D14" s="23" t="s">
        <v>30</v>
      </c>
      <c r="E14" s="6"/>
      <c r="F14" s="61">
        <v>90</v>
      </c>
      <c r="G14" s="62">
        <v>0</v>
      </c>
      <c r="H14" s="71">
        <f t="shared" si="0"/>
        <v>90</v>
      </c>
    </row>
    <row r="15" spans="1:8" ht="18" customHeight="1">
      <c r="A15" s="66"/>
      <c r="B15" s="27"/>
      <c r="C15" s="92" t="s">
        <v>31</v>
      </c>
      <c r="D15" s="92"/>
      <c r="E15" s="6"/>
      <c r="F15" s="22">
        <f>SUM(F16:F17)</f>
        <v>1</v>
      </c>
      <c r="G15" s="30">
        <f>SUM(G16:G17)</f>
        <v>106</v>
      </c>
      <c r="H15" s="71">
        <f t="shared" si="0"/>
        <v>107</v>
      </c>
    </row>
    <row r="16" spans="1:8" ht="18" customHeight="1">
      <c r="A16" s="66"/>
      <c r="B16" s="27"/>
      <c r="C16" s="27"/>
      <c r="D16" s="23" t="s">
        <v>32</v>
      </c>
      <c r="E16" s="6"/>
      <c r="F16" s="61">
        <v>1</v>
      </c>
      <c r="G16" s="62">
        <v>0</v>
      </c>
      <c r="H16" s="71">
        <f t="shared" si="0"/>
        <v>1</v>
      </c>
    </row>
    <row r="17" spans="1:8" ht="18" customHeight="1">
      <c r="A17" s="66"/>
      <c r="B17" s="27"/>
      <c r="C17" s="27"/>
      <c r="D17" s="23" t="s">
        <v>33</v>
      </c>
      <c r="E17" s="6"/>
      <c r="F17" s="61">
        <v>0</v>
      </c>
      <c r="G17" s="62">
        <v>106</v>
      </c>
      <c r="H17" s="71">
        <f t="shared" si="0"/>
        <v>106</v>
      </c>
    </row>
    <row r="18" spans="1:8" ht="18" customHeight="1">
      <c r="A18" s="66"/>
      <c r="B18" s="27"/>
      <c r="C18" s="92" t="s">
        <v>7</v>
      </c>
      <c r="D18" s="92"/>
      <c r="E18" s="6"/>
      <c r="F18" s="22">
        <f>SUM(F19)</f>
        <v>1</v>
      </c>
      <c r="G18" s="44">
        <f>SUM(G19)</f>
        <v>27662</v>
      </c>
      <c r="H18" s="71">
        <f t="shared" si="0"/>
        <v>27663</v>
      </c>
    </row>
    <row r="19" spans="1:8" ht="18" customHeight="1">
      <c r="A19" s="66"/>
      <c r="B19" s="27"/>
      <c r="C19" s="27"/>
      <c r="D19" s="23" t="s">
        <v>7</v>
      </c>
      <c r="E19" s="6"/>
      <c r="F19" s="61">
        <v>1</v>
      </c>
      <c r="G19" s="62">
        <v>27662</v>
      </c>
      <c r="H19" s="71">
        <f t="shared" si="0"/>
        <v>27663</v>
      </c>
    </row>
    <row r="20" spans="1:8" ht="18" customHeight="1">
      <c r="A20" s="66"/>
      <c r="B20" s="27"/>
      <c r="C20" s="92" t="s">
        <v>8</v>
      </c>
      <c r="D20" s="92"/>
      <c r="E20" s="6"/>
      <c r="F20" s="22">
        <f>SUM(F21:F21)</f>
        <v>23885908</v>
      </c>
      <c r="G20" s="30">
        <f>SUM(G21:G21)</f>
        <v>-426456</v>
      </c>
      <c r="H20" s="71">
        <f t="shared" si="0"/>
        <v>23459452</v>
      </c>
    </row>
    <row r="21" spans="1:8" ht="18" customHeight="1">
      <c r="A21" s="66"/>
      <c r="B21" s="27"/>
      <c r="C21" s="27"/>
      <c r="D21" s="23" t="s">
        <v>50</v>
      </c>
      <c r="E21" s="6"/>
      <c r="F21" s="63">
        <v>23885908</v>
      </c>
      <c r="G21" s="62">
        <v>-426456</v>
      </c>
      <c r="H21" s="71">
        <f t="shared" si="0"/>
        <v>23459452</v>
      </c>
    </row>
    <row r="22" spans="1:8" ht="18" customHeight="1">
      <c r="A22" s="66"/>
      <c r="B22" s="27"/>
      <c r="C22" s="92" t="s">
        <v>2</v>
      </c>
      <c r="D22" s="92"/>
      <c r="E22" s="6"/>
      <c r="F22" s="22">
        <f>SUM(F23)</f>
        <v>3802461</v>
      </c>
      <c r="G22" s="44">
        <f>SUM(G23)</f>
        <v>-887111</v>
      </c>
      <c r="H22" s="71">
        <f t="shared" si="0"/>
        <v>2915350</v>
      </c>
    </row>
    <row r="23" spans="1:8" ht="18" customHeight="1">
      <c r="A23" s="66"/>
      <c r="B23" s="27"/>
      <c r="C23" s="27"/>
      <c r="D23" s="23" t="s">
        <v>2</v>
      </c>
      <c r="E23" s="6"/>
      <c r="F23" s="61">
        <v>3802461</v>
      </c>
      <c r="G23" s="62">
        <v>-887111</v>
      </c>
      <c r="H23" s="71">
        <f t="shared" si="0"/>
        <v>2915350</v>
      </c>
    </row>
    <row r="24" spans="1:8" ht="18" customHeight="1">
      <c r="A24" s="66"/>
      <c r="B24" s="27"/>
      <c r="C24" s="92" t="s">
        <v>3</v>
      </c>
      <c r="D24" s="92"/>
      <c r="E24" s="6"/>
      <c r="F24" s="22">
        <f>SUM(F25)</f>
        <v>200000</v>
      </c>
      <c r="G24" s="30">
        <f>SUM(G25)</f>
        <v>1443704</v>
      </c>
      <c r="H24" s="71">
        <f t="shared" si="0"/>
        <v>1643704</v>
      </c>
    </row>
    <row r="25" spans="1:8" ht="18" customHeight="1">
      <c r="A25" s="66"/>
      <c r="B25" s="27"/>
      <c r="C25" s="27"/>
      <c r="D25" s="23" t="s">
        <v>3</v>
      </c>
      <c r="E25" s="6"/>
      <c r="F25" s="61">
        <v>200000</v>
      </c>
      <c r="G25" s="62">
        <v>1443704</v>
      </c>
      <c r="H25" s="71">
        <f t="shared" si="0"/>
        <v>1643704</v>
      </c>
    </row>
    <row r="26" spans="1:8" ht="18" customHeight="1">
      <c r="A26" s="66"/>
      <c r="B26" s="27"/>
      <c r="C26" s="92" t="s">
        <v>4</v>
      </c>
      <c r="D26" s="92"/>
      <c r="E26" s="6"/>
      <c r="F26" s="22">
        <f>SUM(F27:F28)</f>
        <v>50130</v>
      </c>
      <c r="G26" s="44">
        <f>SUM(G27:G28)</f>
        <v>-2566</v>
      </c>
      <c r="H26" s="71">
        <f t="shared" si="0"/>
        <v>47564</v>
      </c>
    </row>
    <row r="27" spans="1:8" ht="18" customHeight="1">
      <c r="A27" s="66"/>
      <c r="B27" s="27"/>
      <c r="C27" s="27"/>
      <c r="D27" s="23" t="s">
        <v>5</v>
      </c>
      <c r="E27" s="6"/>
      <c r="F27" s="61">
        <v>2</v>
      </c>
      <c r="G27" s="62">
        <v>0</v>
      </c>
      <c r="H27" s="71">
        <f t="shared" si="0"/>
        <v>2</v>
      </c>
    </row>
    <row r="28" spans="1:8" ht="18" customHeight="1">
      <c r="A28" s="66"/>
      <c r="B28" s="27"/>
      <c r="C28" s="27"/>
      <c r="D28" s="23" t="s">
        <v>6</v>
      </c>
      <c r="E28" s="6"/>
      <c r="F28" s="61">
        <v>50128</v>
      </c>
      <c r="G28" s="62">
        <v>-2566</v>
      </c>
      <c r="H28" s="71">
        <f t="shared" si="0"/>
        <v>47562</v>
      </c>
    </row>
    <row r="29" spans="1:8" ht="15.75" customHeight="1" thickBot="1">
      <c r="A29" s="72"/>
      <c r="B29" s="73"/>
      <c r="C29" s="73"/>
      <c r="D29" s="74"/>
      <c r="E29" s="75"/>
      <c r="F29" s="76"/>
      <c r="G29" s="77"/>
      <c r="H29" s="78"/>
    </row>
    <row r="30" spans="1:8" ht="11.25" customHeight="1" thickTop="1">
      <c r="A30" s="1"/>
      <c r="B30" s="1"/>
      <c r="C30" s="1"/>
      <c r="D30" s="17"/>
      <c r="E30" s="17"/>
      <c r="F30" s="4"/>
      <c r="G30" s="42"/>
      <c r="H30" s="42"/>
    </row>
    <row r="31" spans="1:18" ht="14.25" customHeight="1">
      <c r="A31" s="91"/>
      <c r="B31" s="91"/>
      <c r="C31" s="91"/>
      <c r="D31" s="91"/>
      <c r="E31" s="91"/>
      <c r="F31" s="91"/>
      <c r="G31" s="91"/>
      <c r="H31" s="91"/>
      <c r="I31" s="91"/>
      <c r="J31" s="38"/>
      <c r="K31" s="38"/>
      <c r="L31" s="38"/>
      <c r="M31" s="25"/>
      <c r="N31" s="25"/>
      <c r="O31" s="25"/>
      <c r="P31" s="25"/>
      <c r="Q31" s="25"/>
      <c r="R31" s="25"/>
    </row>
    <row r="32" spans="1:8" ht="15.75" customHeight="1">
      <c r="A32" s="1"/>
      <c r="B32" s="1"/>
      <c r="C32" s="1"/>
      <c r="D32" s="17"/>
      <c r="E32" s="17"/>
      <c r="F32" s="4"/>
      <c r="G32" s="13"/>
      <c r="H32" s="13"/>
    </row>
    <row r="33" spans="2:22" ht="12.75">
      <c r="B33" s="14"/>
      <c r="C33" s="14"/>
      <c r="D33" s="50"/>
      <c r="E33" s="14"/>
      <c r="F33" s="47"/>
      <c r="G33" s="47"/>
      <c r="H33" s="47"/>
      <c r="I33" s="52"/>
      <c r="J33" s="1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6:8" ht="9" customHeight="1">
      <c r="F34" s="13"/>
      <c r="G34" s="13"/>
      <c r="H34" s="13"/>
    </row>
    <row r="35" spans="6:8" ht="12.75">
      <c r="F35" s="49"/>
      <c r="G35" s="49"/>
      <c r="H35" s="49"/>
    </row>
    <row r="36" spans="6:8" ht="12.75">
      <c r="F36" s="13"/>
      <c r="G36" s="13"/>
      <c r="H36" s="13"/>
    </row>
    <row r="37" spans="6:8" ht="12.75">
      <c r="F37" s="13"/>
      <c r="G37" s="13"/>
      <c r="H37" s="13"/>
    </row>
    <row r="38" spans="6:8" ht="12.75">
      <c r="F38" s="13"/>
      <c r="G38" s="13"/>
      <c r="H38" s="13"/>
    </row>
    <row r="39" spans="6:8" ht="12.75">
      <c r="F39" s="13"/>
      <c r="G39" s="13"/>
      <c r="H39" s="13"/>
    </row>
    <row r="40" spans="6:8" ht="12.75">
      <c r="F40" s="13"/>
      <c r="G40" s="13"/>
      <c r="H40" s="13"/>
    </row>
    <row r="41" spans="6:8" ht="12.75">
      <c r="F41" s="13"/>
      <c r="G41" s="13"/>
      <c r="H41" s="13"/>
    </row>
    <row r="42" spans="6:8" ht="12.75">
      <c r="F42" s="13"/>
      <c r="G42" s="13"/>
      <c r="H42" s="13"/>
    </row>
    <row r="43" spans="6:8" ht="12.75">
      <c r="F43" s="13"/>
      <c r="G43" s="13"/>
      <c r="H43" s="13"/>
    </row>
    <row r="44" spans="6:8" ht="12.75">
      <c r="F44" s="13"/>
      <c r="G44" s="13"/>
      <c r="H44" s="13"/>
    </row>
    <row r="45" spans="6:8" ht="12.75">
      <c r="F45" s="13"/>
      <c r="G45" s="13"/>
      <c r="H45" s="13"/>
    </row>
    <row r="46" spans="6:8" ht="12.75">
      <c r="F46" s="13"/>
      <c r="G46" s="13"/>
      <c r="H46" s="13"/>
    </row>
    <row r="47" spans="6:8" ht="12.75">
      <c r="F47" s="13"/>
      <c r="G47" s="13"/>
      <c r="H47" s="13"/>
    </row>
    <row r="48" spans="6:8" ht="12.75">
      <c r="F48" s="13"/>
      <c r="G48" s="13"/>
      <c r="H48" s="13"/>
    </row>
    <row r="49" spans="6:8" ht="12.75">
      <c r="F49" s="13"/>
      <c r="G49" s="13"/>
      <c r="H49" s="13"/>
    </row>
    <row r="50" spans="6:8" ht="12.75">
      <c r="F50" s="13"/>
      <c r="G50" s="13"/>
      <c r="H50" s="13"/>
    </row>
    <row r="51" spans="6:8" ht="12.75">
      <c r="F51" s="13"/>
      <c r="G51" s="13"/>
      <c r="H51" s="13"/>
    </row>
    <row r="52" spans="6:8" ht="12.75">
      <c r="F52" s="13"/>
      <c r="G52" s="13"/>
      <c r="H52" s="13"/>
    </row>
    <row r="53" spans="6:8" ht="12.75">
      <c r="F53" s="13"/>
      <c r="G53" s="13"/>
      <c r="H53" s="13"/>
    </row>
    <row r="54" spans="6:8" ht="12.75">
      <c r="F54" s="13"/>
      <c r="G54" s="13"/>
      <c r="H54" s="13"/>
    </row>
    <row r="55" spans="6:8" ht="12.75">
      <c r="F55" s="13"/>
      <c r="G55" s="13"/>
      <c r="H55" s="13"/>
    </row>
    <row r="56" spans="6:8" ht="12.75">
      <c r="F56" s="13"/>
      <c r="G56" s="13"/>
      <c r="H56" s="13"/>
    </row>
    <row r="57" spans="6:8" ht="12.75">
      <c r="F57" s="13"/>
      <c r="G57" s="13"/>
      <c r="H57" s="13"/>
    </row>
    <row r="58" spans="6:8" ht="12.75">
      <c r="F58" s="13"/>
      <c r="G58" s="13"/>
      <c r="H58" s="13"/>
    </row>
    <row r="59" spans="6:8" ht="12.75">
      <c r="F59" s="13"/>
      <c r="G59" s="13"/>
      <c r="H59" s="13"/>
    </row>
    <row r="60" spans="6:8" ht="12.75">
      <c r="F60" s="13"/>
      <c r="G60" s="13"/>
      <c r="H60" s="13"/>
    </row>
    <row r="61" spans="6:8" ht="12.75">
      <c r="F61" s="13"/>
      <c r="G61" s="13"/>
      <c r="H61" s="13"/>
    </row>
    <row r="62" spans="6:8" ht="12.75">
      <c r="F62" s="13"/>
      <c r="G62" s="13"/>
      <c r="H62" s="13"/>
    </row>
    <row r="63" spans="6:8" ht="12.75">
      <c r="F63" s="13"/>
      <c r="G63" s="13"/>
      <c r="H63" s="13"/>
    </row>
    <row r="64" spans="6:8" ht="12.75">
      <c r="F64" s="13"/>
      <c r="G64" s="13"/>
      <c r="H64" s="13"/>
    </row>
    <row r="65" spans="6:8" ht="12.75">
      <c r="F65" s="13"/>
      <c r="G65" s="13"/>
      <c r="H65" s="13"/>
    </row>
    <row r="66" spans="6:8" ht="12.75">
      <c r="F66" s="13"/>
      <c r="G66" s="13"/>
      <c r="H66" s="13"/>
    </row>
    <row r="67" spans="6:8" ht="12.75">
      <c r="F67" s="13"/>
      <c r="G67" s="13"/>
      <c r="H67" s="13"/>
    </row>
    <row r="68" spans="6:8" ht="12.75">
      <c r="F68" s="13"/>
      <c r="G68" s="13"/>
      <c r="H68" s="13"/>
    </row>
    <row r="69" spans="6:8" ht="12.75">
      <c r="F69" s="13"/>
      <c r="G69" s="13"/>
      <c r="H69" s="13"/>
    </row>
    <row r="70" spans="6:8" ht="12.75">
      <c r="F70" s="13"/>
      <c r="G70" s="13"/>
      <c r="H70" s="13"/>
    </row>
    <row r="71" spans="6:8" ht="12.75">
      <c r="F71" s="13"/>
      <c r="G71" s="13"/>
      <c r="H71" s="13"/>
    </row>
    <row r="72" spans="6:8" ht="12.75">
      <c r="F72" s="13"/>
      <c r="G72" s="13"/>
      <c r="H72" s="13"/>
    </row>
    <row r="73" spans="6:8" ht="12.75">
      <c r="F73" s="13"/>
      <c r="G73" s="13"/>
      <c r="H73" s="13"/>
    </row>
    <row r="74" spans="6:8" ht="12.75">
      <c r="F74" s="13"/>
      <c r="G74" s="13"/>
      <c r="H74" s="13"/>
    </row>
    <row r="75" spans="6:8" ht="12.75">
      <c r="F75" s="13"/>
      <c r="G75" s="13"/>
      <c r="H75" s="13"/>
    </row>
    <row r="76" spans="6:8" ht="12.75">
      <c r="F76" s="13"/>
      <c r="G76" s="13"/>
      <c r="H76" s="13"/>
    </row>
    <row r="77" spans="6:8" ht="12.75">
      <c r="F77" s="13"/>
      <c r="G77" s="13"/>
      <c r="H77" s="13"/>
    </row>
    <row r="78" spans="6:8" ht="12.75">
      <c r="F78" s="13"/>
      <c r="G78" s="13"/>
      <c r="H78" s="13"/>
    </row>
    <row r="79" spans="6:8" ht="12.75">
      <c r="F79" s="13"/>
      <c r="G79" s="13"/>
      <c r="H79" s="13"/>
    </row>
    <row r="80" spans="6:8" ht="12.75">
      <c r="F80" s="13"/>
      <c r="G80" s="13"/>
      <c r="H80" s="13"/>
    </row>
    <row r="81" spans="6:8" ht="12.75">
      <c r="F81" s="13"/>
      <c r="G81" s="13"/>
      <c r="H81" s="13"/>
    </row>
    <row r="82" spans="6:8" ht="12.75">
      <c r="F82" s="13"/>
      <c r="G82" s="13"/>
      <c r="H82" s="13"/>
    </row>
    <row r="83" spans="6:8" ht="12.75">
      <c r="F83" s="13"/>
      <c r="G83" s="13"/>
      <c r="H83" s="13"/>
    </row>
    <row r="84" spans="6:8" ht="12.75">
      <c r="F84" s="13"/>
      <c r="G84" s="13"/>
      <c r="H84" s="13"/>
    </row>
    <row r="85" spans="6:8" ht="12.75">
      <c r="F85" s="13"/>
      <c r="G85" s="13"/>
      <c r="H85" s="13"/>
    </row>
    <row r="86" spans="6:8" ht="12.75">
      <c r="F86" s="13"/>
      <c r="G86" s="13"/>
      <c r="H86" s="13"/>
    </row>
    <row r="87" spans="6:8" ht="12.75">
      <c r="F87" s="13"/>
      <c r="G87" s="13"/>
      <c r="H87" s="13"/>
    </row>
    <row r="88" spans="6:8" ht="12.75">
      <c r="F88" s="13"/>
      <c r="G88" s="13"/>
      <c r="H88" s="13"/>
    </row>
    <row r="89" spans="6:8" ht="12.75">
      <c r="F89" s="13"/>
      <c r="G89" s="13"/>
      <c r="H89" s="13"/>
    </row>
    <row r="90" spans="6:8" ht="12.75">
      <c r="F90" s="13"/>
      <c r="G90" s="13"/>
      <c r="H90" s="13"/>
    </row>
    <row r="91" spans="6:8" ht="12.75">
      <c r="F91" s="13"/>
      <c r="G91" s="13"/>
      <c r="H91" s="13"/>
    </row>
    <row r="92" spans="6:8" ht="12.75">
      <c r="F92" s="13"/>
      <c r="G92" s="13"/>
      <c r="H92" s="13"/>
    </row>
    <row r="93" spans="6:8" ht="12.75">
      <c r="F93" s="13"/>
      <c r="G93" s="13"/>
      <c r="H93" s="13"/>
    </row>
    <row r="94" spans="6:8" ht="12.75">
      <c r="F94" s="13"/>
      <c r="G94" s="13"/>
      <c r="H94" s="13"/>
    </row>
    <row r="95" spans="6:8" ht="12.75">
      <c r="F95" s="13"/>
      <c r="G95" s="13"/>
      <c r="H95" s="13"/>
    </row>
    <row r="96" spans="6:8" ht="12.75">
      <c r="F96" s="13"/>
      <c r="G96" s="13"/>
      <c r="H96" s="13"/>
    </row>
    <row r="97" spans="6:8" ht="12.75">
      <c r="F97" s="13"/>
      <c r="G97" s="13"/>
      <c r="H97" s="13"/>
    </row>
    <row r="98" spans="6:8" ht="12.75">
      <c r="F98" s="13"/>
      <c r="G98" s="13"/>
      <c r="H98" s="13"/>
    </row>
    <row r="99" spans="6:8" ht="12.75">
      <c r="F99" s="13"/>
      <c r="G99" s="13"/>
      <c r="H99" s="13"/>
    </row>
    <row r="100" spans="6:8" ht="12.75">
      <c r="F100" s="13"/>
      <c r="G100" s="13"/>
      <c r="H100" s="13"/>
    </row>
    <row r="101" spans="6:8" ht="12.75">
      <c r="F101" s="13"/>
      <c r="G101" s="13"/>
      <c r="H101" s="13"/>
    </row>
  </sheetData>
  <sheetProtection selectLockedCells="1"/>
  <mergeCells count="14">
    <mergeCell ref="F4:G4"/>
    <mergeCell ref="F5:G5"/>
    <mergeCell ref="F6:G6"/>
    <mergeCell ref="C15:D15"/>
    <mergeCell ref="C18:D18"/>
    <mergeCell ref="C20:D20"/>
    <mergeCell ref="A31:I31"/>
    <mergeCell ref="C22:D22"/>
    <mergeCell ref="B8:D8"/>
    <mergeCell ref="C24:D24"/>
    <mergeCell ref="C26:D26"/>
    <mergeCell ref="B10:D10"/>
    <mergeCell ref="C13:D13"/>
    <mergeCell ref="C11:D11"/>
  </mergeCells>
  <printOptions/>
  <pageMargins left="0.3937007874015748" right="0.5905511811023623" top="0.3937007874015748" bottom="0.5905511811023623" header="0" footer="0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6"/>
  <sheetViews>
    <sheetView view="pageBreakPreview" zoomScale="110" zoomScaleSheetLayoutView="110" zoomScalePageLayoutView="0" workbookViewId="0" topLeftCell="A14">
      <selection activeCell="C27" sqref="C27:D27"/>
    </sheetView>
  </sheetViews>
  <sheetFormatPr defaultColWidth="9.875" defaultRowHeight="12.75"/>
  <cols>
    <col min="1" max="3" width="1.625" style="8" customWidth="1"/>
    <col min="4" max="4" width="26.00390625" style="8" customWidth="1"/>
    <col min="5" max="5" width="1.875" style="8" customWidth="1"/>
    <col min="6" max="6" width="22.00390625" style="8" customWidth="1"/>
    <col min="7" max="8" width="22.00390625" style="3" customWidth="1"/>
    <col min="9" max="9" width="19.50390625" style="51" customWidth="1"/>
    <col min="10" max="16384" width="9.875" style="3" customWidth="1"/>
  </cols>
  <sheetData>
    <row r="1" spans="2:8" ht="12.75">
      <c r="B1" s="3"/>
      <c r="C1" s="3"/>
      <c r="D1" s="3"/>
      <c r="E1" s="7"/>
      <c r="G1" s="8"/>
      <c r="H1" s="15"/>
    </row>
    <row r="2" spans="1:8" ht="12" customHeight="1">
      <c r="A2" s="3"/>
      <c r="B2" s="3"/>
      <c r="C2" s="3"/>
      <c r="G2" s="8"/>
      <c r="H2" s="8"/>
    </row>
    <row r="3" spans="1:8" ht="12" customHeight="1">
      <c r="A3" s="3"/>
      <c r="B3" s="3"/>
      <c r="C3" s="3"/>
      <c r="G3" s="8"/>
      <c r="H3" s="8"/>
    </row>
    <row r="4" spans="1:8" ht="15.75" customHeight="1">
      <c r="A4" s="3"/>
      <c r="B4" s="3"/>
      <c r="C4" s="3"/>
      <c r="D4" s="3"/>
      <c r="E4" s="16"/>
      <c r="F4" s="16"/>
      <c r="G4" s="16"/>
      <c r="H4" s="8"/>
    </row>
    <row r="5" spans="1:8" ht="19.5" customHeight="1">
      <c r="A5" s="3"/>
      <c r="B5" s="3"/>
      <c r="C5" s="3"/>
      <c r="D5" s="3"/>
      <c r="E5" s="17"/>
      <c r="F5" s="17"/>
      <c r="G5" s="17"/>
      <c r="H5" s="8"/>
    </row>
    <row r="6" spans="1:8" ht="20.25" customHeight="1">
      <c r="A6" s="3"/>
      <c r="B6" s="3"/>
      <c r="C6" s="3"/>
      <c r="D6" s="3"/>
      <c r="E6" s="18"/>
      <c r="F6" s="18"/>
      <c r="G6" s="18"/>
      <c r="H6" s="8"/>
    </row>
    <row r="7" spans="1:8" ht="22.5" customHeight="1" thickBot="1">
      <c r="A7" s="3"/>
      <c r="B7" s="3"/>
      <c r="C7" s="37" t="s">
        <v>39</v>
      </c>
      <c r="E7" s="12"/>
      <c r="H7" s="13" t="s">
        <v>9</v>
      </c>
    </row>
    <row r="8" spans="1:8" ht="41.25" customHeight="1" thickTop="1">
      <c r="A8" s="65"/>
      <c r="B8" s="93" t="s">
        <v>10</v>
      </c>
      <c r="C8" s="93"/>
      <c r="D8" s="93"/>
      <c r="E8" s="28"/>
      <c r="F8" s="55" t="s">
        <v>40</v>
      </c>
      <c r="G8" s="55" t="s">
        <v>43</v>
      </c>
      <c r="H8" s="79" t="s">
        <v>44</v>
      </c>
    </row>
    <row r="9" spans="1:8" ht="10.5" customHeight="1">
      <c r="A9" s="66"/>
      <c r="B9" s="31"/>
      <c r="C9" s="31"/>
      <c r="D9" s="32"/>
      <c r="E9" s="19"/>
      <c r="F9" s="14"/>
      <c r="G9" s="14"/>
      <c r="H9" s="80"/>
    </row>
    <row r="10" spans="1:8" ht="27" customHeight="1">
      <c r="A10" s="87"/>
      <c r="B10" s="100" t="s">
        <v>35</v>
      </c>
      <c r="C10" s="100"/>
      <c r="D10" s="100"/>
      <c r="E10" s="6"/>
      <c r="F10" s="57">
        <f>SUM(F11,F13,F20,F24,F27,F29)</f>
        <v>37962773</v>
      </c>
      <c r="G10" s="57">
        <f>SUM(G11,G13,G20,G24,G27,G29)</f>
        <v>78102</v>
      </c>
      <c r="H10" s="81">
        <f>SUM(H11,H13,H20,H24,H27,H29)</f>
        <v>38040875</v>
      </c>
    </row>
    <row r="11" spans="1:8" ht="18" customHeight="1">
      <c r="A11" s="66"/>
      <c r="B11" s="5"/>
      <c r="C11" s="99" t="s">
        <v>11</v>
      </c>
      <c r="D11" s="99"/>
      <c r="E11" s="2"/>
      <c r="F11" s="24">
        <f>SUM(F12)</f>
        <v>767652</v>
      </c>
      <c r="G11" s="45">
        <f>SUM(G12)</f>
        <v>-20925</v>
      </c>
      <c r="H11" s="71">
        <f aca="true" t="shared" si="0" ref="H11:H30">F11+G11</f>
        <v>746727</v>
      </c>
    </row>
    <row r="12" spans="1:8" ht="18" customHeight="1">
      <c r="A12" s="66"/>
      <c r="B12" s="5"/>
      <c r="C12" s="5"/>
      <c r="D12" s="5" t="s">
        <v>12</v>
      </c>
      <c r="E12" s="2"/>
      <c r="F12" s="58">
        <v>767652</v>
      </c>
      <c r="G12" s="59">
        <v>-20925</v>
      </c>
      <c r="H12" s="71">
        <f t="shared" si="0"/>
        <v>746727</v>
      </c>
    </row>
    <row r="13" spans="1:8" ht="18" customHeight="1">
      <c r="A13" s="66"/>
      <c r="B13" s="5"/>
      <c r="C13" s="99" t="s">
        <v>13</v>
      </c>
      <c r="D13" s="99"/>
      <c r="E13" s="2"/>
      <c r="F13" s="24">
        <f>SUM(F14:F19)</f>
        <v>23617954</v>
      </c>
      <c r="G13" s="36">
        <f>SUM(G14:G19)</f>
        <v>-425290</v>
      </c>
      <c r="H13" s="71">
        <f t="shared" si="0"/>
        <v>23192664</v>
      </c>
    </row>
    <row r="14" spans="1:8" ht="18" customHeight="1">
      <c r="A14" s="66"/>
      <c r="B14" s="5"/>
      <c r="C14" s="5"/>
      <c r="D14" s="5" t="s">
        <v>14</v>
      </c>
      <c r="E14" s="2"/>
      <c r="F14" s="58">
        <v>20647616</v>
      </c>
      <c r="G14" s="59">
        <v>-409190</v>
      </c>
      <c r="H14" s="71">
        <f t="shared" si="0"/>
        <v>20238426</v>
      </c>
    </row>
    <row r="15" spans="1:8" ht="18" customHeight="1">
      <c r="A15" s="66"/>
      <c r="B15" s="5"/>
      <c r="C15" s="5"/>
      <c r="D15" s="5" t="s">
        <v>15</v>
      </c>
      <c r="E15" s="2"/>
      <c r="F15" s="58">
        <v>2739582</v>
      </c>
      <c r="G15" s="59">
        <v>0</v>
      </c>
      <c r="H15" s="71">
        <f t="shared" si="0"/>
        <v>2739582</v>
      </c>
    </row>
    <row r="16" spans="1:8" ht="18" customHeight="1">
      <c r="A16" s="66"/>
      <c r="B16" s="33"/>
      <c r="C16" s="5"/>
      <c r="D16" s="5" t="s">
        <v>16</v>
      </c>
      <c r="E16" s="20"/>
      <c r="F16" s="58">
        <v>100</v>
      </c>
      <c r="G16" s="59">
        <v>0</v>
      </c>
      <c r="H16" s="71">
        <f t="shared" si="0"/>
        <v>100</v>
      </c>
    </row>
    <row r="17" spans="1:8" ht="18" customHeight="1">
      <c r="A17" s="66"/>
      <c r="B17" s="5"/>
      <c r="C17" s="5"/>
      <c r="D17" s="5" t="s">
        <v>17</v>
      </c>
      <c r="E17" s="2"/>
      <c r="F17" s="58">
        <v>172287</v>
      </c>
      <c r="G17" s="59">
        <v>-12600</v>
      </c>
      <c r="H17" s="71">
        <f t="shared" si="0"/>
        <v>159687</v>
      </c>
    </row>
    <row r="18" spans="1:8" ht="18" customHeight="1">
      <c r="A18" s="66"/>
      <c r="B18" s="5"/>
      <c r="C18" s="5"/>
      <c r="D18" s="5" t="s">
        <v>18</v>
      </c>
      <c r="E18" s="2"/>
      <c r="F18" s="58">
        <v>35000</v>
      </c>
      <c r="G18" s="59">
        <v>-3500</v>
      </c>
      <c r="H18" s="71">
        <f t="shared" si="0"/>
        <v>31500</v>
      </c>
    </row>
    <row r="19" spans="1:8" ht="18" customHeight="1">
      <c r="A19" s="66"/>
      <c r="B19" s="34"/>
      <c r="C19" s="5"/>
      <c r="D19" s="5" t="s">
        <v>19</v>
      </c>
      <c r="E19" s="21"/>
      <c r="F19" s="58">
        <v>23369</v>
      </c>
      <c r="G19" s="59">
        <v>0</v>
      </c>
      <c r="H19" s="71">
        <f t="shared" si="0"/>
        <v>23369</v>
      </c>
    </row>
    <row r="20" spans="1:8" ht="18" customHeight="1">
      <c r="A20" s="66"/>
      <c r="B20" s="34"/>
      <c r="C20" s="101" t="s">
        <v>45</v>
      </c>
      <c r="D20" s="101"/>
      <c r="E20" s="21"/>
      <c r="F20" s="102">
        <f>SUM(F21:F23)</f>
        <v>12896562</v>
      </c>
      <c r="G20" s="103">
        <f>SUM(G21:G23)</f>
        <v>0</v>
      </c>
      <c r="H20" s="71">
        <f>F20+G20</f>
        <v>12896562</v>
      </c>
    </row>
    <row r="21" spans="1:8" ht="18" customHeight="1">
      <c r="A21" s="66"/>
      <c r="B21" s="34"/>
      <c r="C21" s="5"/>
      <c r="D21" s="60" t="s">
        <v>46</v>
      </c>
      <c r="E21" s="21"/>
      <c r="F21" s="64">
        <v>9116721</v>
      </c>
      <c r="G21" s="59">
        <v>0</v>
      </c>
      <c r="H21" s="71">
        <f>F21+G21</f>
        <v>9116721</v>
      </c>
    </row>
    <row r="22" spans="1:8" ht="18" customHeight="1">
      <c r="A22" s="66"/>
      <c r="B22" s="34"/>
      <c r="C22" s="5"/>
      <c r="D22" s="60" t="s">
        <v>47</v>
      </c>
      <c r="E22" s="21"/>
      <c r="F22" s="64">
        <v>2682950</v>
      </c>
      <c r="G22" s="59">
        <v>0</v>
      </c>
      <c r="H22" s="71">
        <f>F22+G22</f>
        <v>2682950</v>
      </c>
    </row>
    <row r="23" spans="1:8" ht="18" customHeight="1">
      <c r="A23" s="66"/>
      <c r="B23" s="34"/>
      <c r="C23" s="5"/>
      <c r="D23" s="60" t="s">
        <v>48</v>
      </c>
      <c r="E23" s="21"/>
      <c r="F23" s="64">
        <v>1096891</v>
      </c>
      <c r="G23" s="59">
        <v>0</v>
      </c>
      <c r="H23" s="71">
        <f>F23+G23</f>
        <v>1096891</v>
      </c>
    </row>
    <row r="24" spans="1:8" ht="18" customHeight="1">
      <c r="A24" s="66"/>
      <c r="B24" s="34"/>
      <c r="C24" s="99" t="s">
        <v>20</v>
      </c>
      <c r="D24" s="99"/>
      <c r="E24" s="21"/>
      <c r="F24" s="24">
        <f>SUM(F25:F26)</f>
        <v>409994</v>
      </c>
      <c r="G24" s="45">
        <f>SUM(G25:G26)</f>
        <v>-61714</v>
      </c>
      <c r="H24" s="71">
        <f t="shared" si="0"/>
        <v>348280</v>
      </c>
    </row>
    <row r="25" spans="1:8" ht="18" customHeight="1">
      <c r="A25" s="66"/>
      <c r="B25" s="34"/>
      <c r="C25" s="5"/>
      <c r="D25" s="5" t="s">
        <v>21</v>
      </c>
      <c r="E25" s="21"/>
      <c r="F25" s="58">
        <v>386943</v>
      </c>
      <c r="G25" s="59">
        <v>-53714</v>
      </c>
      <c r="H25" s="71">
        <f t="shared" si="0"/>
        <v>333229</v>
      </c>
    </row>
    <row r="26" spans="1:8" ht="18" customHeight="1">
      <c r="A26" s="66"/>
      <c r="B26" s="34"/>
      <c r="C26" s="5"/>
      <c r="D26" s="5" t="s">
        <v>22</v>
      </c>
      <c r="E26" s="21"/>
      <c r="F26" s="58">
        <v>23051</v>
      </c>
      <c r="G26" s="59">
        <v>-8000</v>
      </c>
      <c r="H26" s="71">
        <f t="shared" si="0"/>
        <v>15051</v>
      </c>
    </row>
    <row r="27" spans="1:8" ht="18" customHeight="1">
      <c r="A27" s="87"/>
      <c r="B27" s="35"/>
      <c r="C27" s="99" t="s">
        <v>23</v>
      </c>
      <c r="D27" s="99"/>
      <c r="E27" s="6"/>
      <c r="F27" s="24">
        <f>SUM(F28)</f>
        <v>70611</v>
      </c>
      <c r="G27" s="36">
        <f>SUM(G28)</f>
        <v>586031</v>
      </c>
      <c r="H27" s="71">
        <f t="shared" si="0"/>
        <v>656642</v>
      </c>
    </row>
    <row r="28" spans="1:8" ht="18" customHeight="1">
      <c r="A28" s="87"/>
      <c r="B28" s="35"/>
      <c r="C28" s="35"/>
      <c r="D28" s="5" t="s">
        <v>24</v>
      </c>
      <c r="E28" s="6"/>
      <c r="F28" s="58">
        <v>70611</v>
      </c>
      <c r="G28" s="59">
        <v>586031</v>
      </c>
      <c r="H28" s="71">
        <f t="shared" si="0"/>
        <v>656642</v>
      </c>
    </row>
    <row r="29" spans="1:8" ht="18" customHeight="1">
      <c r="A29" s="88"/>
      <c r="B29" s="34"/>
      <c r="C29" s="99" t="s">
        <v>25</v>
      </c>
      <c r="D29" s="99"/>
      <c r="E29" s="21"/>
      <c r="F29" s="24">
        <f>SUM(F30)</f>
        <v>200000</v>
      </c>
      <c r="G29" s="36">
        <f>SUM(G30)</f>
        <v>0</v>
      </c>
      <c r="H29" s="71">
        <f t="shared" si="0"/>
        <v>200000</v>
      </c>
    </row>
    <row r="30" spans="1:8" ht="18" customHeight="1">
      <c r="A30" s="89" t="s">
        <v>0</v>
      </c>
      <c r="B30" s="98"/>
      <c r="C30" s="99"/>
      <c r="D30" s="5" t="s">
        <v>1</v>
      </c>
      <c r="E30" s="21"/>
      <c r="F30" s="58">
        <v>200000</v>
      </c>
      <c r="G30" s="59">
        <v>0</v>
      </c>
      <c r="H30" s="71">
        <f t="shared" si="0"/>
        <v>200000</v>
      </c>
    </row>
    <row r="31" spans="1:8" ht="8.25" customHeight="1" thickBot="1">
      <c r="A31" s="90"/>
      <c r="B31" s="82"/>
      <c r="C31" s="74"/>
      <c r="D31" s="74"/>
      <c r="E31" s="83"/>
      <c r="F31" s="84"/>
      <c r="G31" s="73"/>
      <c r="H31" s="85"/>
    </row>
    <row r="32" spans="1:8" ht="6.75" customHeight="1" thickTop="1">
      <c r="A32" s="14"/>
      <c r="B32" s="14"/>
      <c r="C32" s="14"/>
      <c r="D32" s="14"/>
      <c r="E32" s="14"/>
      <c r="F32" s="14"/>
      <c r="H32" s="86"/>
    </row>
    <row r="33" spans="1:18" ht="18" customHeight="1">
      <c r="A33" s="25"/>
      <c r="B33" s="41" t="s">
        <v>37</v>
      </c>
      <c r="C33" s="29"/>
      <c r="E33" s="39"/>
      <c r="F33" s="38"/>
      <c r="G33" s="40"/>
      <c r="H33" s="38"/>
      <c r="I33" s="53"/>
      <c r="J33" s="38"/>
      <c r="K33" s="38"/>
      <c r="L33" s="38"/>
      <c r="M33" s="25"/>
      <c r="N33" s="25"/>
      <c r="O33" s="25"/>
      <c r="P33" s="25"/>
      <c r="Q33" s="25"/>
      <c r="R33" s="25"/>
    </row>
    <row r="35" spans="4:8" ht="12.75">
      <c r="D35" s="49"/>
      <c r="F35" s="46"/>
      <c r="G35" s="46"/>
      <c r="H35" s="46"/>
    </row>
    <row r="36" spans="6:8" ht="12.75">
      <c r="F36" s="49"/>
      <c r="G36" s="49"/>
      <c r="H36" s="49"/>
    </row>
  </sheetData>
  <sheetProtection selectLockedCells="1"/>
  <mergeCells count="9">
    <mergeCell ref="B30:C30"/>
    <mergeCell ref="C27:D27"/>
    <mergeCell ref="B8:D8"/>
    <mergeCell ref="B10:D10"/>
    <mergeCell ref="C11:D11"/>
    <mergeCell ref="C13:D13"/>
    <mergeCell ref="C29:D29"/>
    <mergeCell ref="C24:D24"/>
    <mergeCell ref="C20:D20"/>
  </mergeCells>
  <printOptions/>
  <pageMargins left="0.5905511811023623" right="0.3937007874015748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施里絵</dc:creator>
  <cp:keywords/>
  <dc:description/>
  <cp:lastModifiedBy>前田　隼穂</cp:lastModifiedBy>
  <cp:lastPrinted>2019-09-02T23:53:35Z</cp:lastPrinted>
  <dcterms:created xsi:type="dcterms:W3CDTF">2008-04-30T02:47:07Z</dcterms:created>
  <dcterms:modified xsi:type="dcterms:W3CDTF">2019-09-06T05:54:05Z</dcterms:modified>
  <cp:category/>
  <cp:version/>
  <cp:contentType/>
  <cp:contentStatus/>
</cp:coreProperties>
</file>