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後期高齢予算(当初）" sheetId="1" r:id="rId1"/>
  </sheets>
  <definedNames>
    <definedName name="_xlfn.IFERROR" hidden="1">#NAME?</definedName>
    <definedName name="_xlnm.Print_Area" localSheetId="0">'後期高齢予算(当初）'!$A$1:$Q$47</definedName>
  </definedNames>
  <calcPr fullCalcOnLoad="1" fullPrecision="0"/>
</workbook>
</file>

<file path=xl/sharedStrings.xml><?xml version="1.0" encoding="utf-8"?>
<sst xmlns="http://schemas.openxmlformats.org/spreadsheetml/2006/main" count="63" uniqueCount="51">
  <si>
    <t>科目</t>
  </si>
  <si>
    <t>注）</t>
  </si>
  <si>
    <t>後期高齢者医療保険料</t>
  </si>
  <si>
    <t>使用料及び手数料</t>
  </si>
  <si>
    <t>手数料</t>
  </si>
  <si>
    <t>広域連合支出金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</si>
  <si>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</si>
  <si>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</si>
  <si>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</si>
  <si>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</si>
  <si>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</si>
  <si>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</si>
  <si>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葬祭費</t>
  </si>
  <si>
    <t>広域連合負担金</t>
  </si>
  <si>
    <t>繰越金</t>
  </si>
  <si>
    <t>諸支出金</t>
  </si>
  <si>
    <t>償還金及び還付加算金</t>
  </si>
  <si>
    <t>繰入金</t>
  </si>
  <si>
    <t>諸収入</t>
  </si>
  <si>
    <t>構成比</t>
  </si>
  <si>
    <t>当初予算額</t>
  </si>
  <si>
    <t>特定財源</t>
  </si>
  <si>
    <t>一般財源</t>
  </si>
  <si>
    <t xml:space="preserve"> ‰</t>
  </si>
  <si>
    <t>保健事業費</t>
  </si>
  <si>
    <t>保険給付費</t>
  </si>
  <si>
    <t>予備費</t>
  </si>
  <si>
    <t>受託事業収入</t>
  </si>
  <si>
    <t>雑入</t>
  </si>
  <si>
    <t>後 期 高 齢 者 医 療 特 別 会 計</t>
  </si>
  <si>
    <t>歳　　　　　入</t>
  </si>
  <si>
    <t>科目</t>
  </si>
  <si>
    <t>前年度当初予算額</t>
  </si>
  <si>
    <t>対前年度増・減</t>
  </si>
  <si>
    <t>（Δ）</t>
  </si>
  <si>
    <t>‰</t>
  </si>
  <si>
    <t>総額</t>
  </si>
  <si>
    <t>構成比については四捨五入処理の関係上、全体とその内訳の合計が一致しない場合がある。</t>
  </si>
  <si>
    <t>資料：企画部財政課</t>
  </si>
  <si>
    <t>歳  　　  　出</t>
  </si>
  <si>
    <t>（単位 　千円）</t>
  </si>
  <si>
    <t>（単位　千円）</t>
  </si>
  <si>
    <t>予算額</t>
  </si>
  <si>
    <t>対前年度</t>
  </si>
  <si>
    <t>本年度の財源</t>
  </si>
  <si>
    <t>前 年 度</t>
  </si>
  <si>
    <t xml:space="preserve">  増・減（Δ）</t>
  </si>
  <si>
    <t>広域連合補助金</t>
  </si>
  <si>
    <t>特別会計歳入歳出予算額（当初）</t>
  </si>
  <si>
    <t>検算用</t>
  </si>
  <si>
    <r>
      <t>（ 令 和 5</t>
    </r>
    <r>
      <rPr>
        <sz val="10.5"/>
        <color indexed="8"/>
        <rFont val="Century"/>
        <family val="1"/>
      </rPr>
      <t xml:space="preserve"> [2023] </t>
    </r>
    <r>
      <rPr>
        <sz val="10.5"/>
        <color indexed="8"/>
        <rFont val="ＭＳ Ｐ明朝"/>
        <family val="1"/>
      </rPr>
      <t>年 度 ）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</si>
</sst>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6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.5"/>
      <color indexed="8"/>
      <name val="ＭＳ Ｐ明朝"/>
      <family val="1"/>
    </font>
    <font>
      <sz val="10.5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明朝体"/>
      <family val="3"/>
    </font>
    <font>
      <sz val="10"/>
      <color indexed="8"/>
      <name val="ＭＳ Ｐ明朝"/>
      <family val="1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"/>
      <family val="1"/>
    </font>
    <font>
      <sz val="8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Century Gothic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0.5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明朝体"/>
      <family val="3"/>
    </font>
    <font>
      <sz val="10"/>
      <color theme="1"/>
      <name val="ＭＳ Ｐ明朝"/>
      <family val="1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"/>
      <family val="1"/>
    </font>
    <font>
      <b/>
      <sz val="10"/>
      <color theme="1"/>
      <name val="ＭＳ Ｐゴシック"/>
      <family val="3"/>
    </font>
    <font>
      <b/>
      <sz val="10"/>
      <color theme="1"/>
      <name val="Century Gothic"/>
      <family val="2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NumberFormat="1" applyFont="1" applyFill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vertical="center"/>
    </xf>
    <xf numFmtId="0" fontId="59" fillId="0" borderId="0" xfId="0" applyNumberFormat="1" applyFont="1" applyFill="1" applyAlignment="1">
      <alignment vertical="center"/>
    </xf>
    <xf numFmtId="0" fontId="60" fillId="0" borderId="0" xfId="0" applyFont="1" applyFill="1" applyBorder="1" applyAlignment="1">
      <alignment horizontal="distributed" vertical="center"/>
    </xf>
    <xf numFmtId="0" fontId="55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184" fontId="5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184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55" fillId="0" borderId="0" xfId="0" applyNumberFormat="1" applyFont="1" applyFill="1" applyBorder="1" applyAlignment="1">
      <alignment vertical="center"/>
    </xf>
    <xf numFmtId="0" fontId="55" fillId="0" borderId="0" xfId="0" applyNumberFormat="1" applyFont="1" applyFill="1" applyAlignment="1">
      <alignment horizontal="center" vertical="center"/>
    </xf>
    <xf numFmtId="184" fontId="55" fillId="0" borderId="0" xfId="0" applyNumberFormat="1" applyFont="1" applyFill="1" applyAlignment="1">
      <alignment horizontal="right" vertical="center"/>
    </xf>
    <xf numFmtId="0" fontId="61" fillId="0" borderId="10" xfId="0" applyNumberFormat="1" applyFont="1" applyFill="1" applyBorder="1" applyAlignment="1">
      <alignment vertical="center"/>
    </xf>
    <xf numFmtId="0" fontId="61" fillId="0" borderId="11" xfId="0" applyNumberFormat="1" applyFont="1" applyFill="1" applyBorder="1" applyAlignment="1">
      <alignment vertical="center"/>
    </xf>
    <xf numFmtId="0" fontId="61" fillId="0" borderId="12" xfId="0" applyNumberFormat="1" applyFont="1" applyFill="1" applyBorder="1" applyAlignment="1">
      <alignment vertical="center"/>
    </xf>
    <xf numFmtId="0" fontId="55" fillId="0" borderId="13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15" xfId="0" applyNumberFormat="1" applyFont="1" applyFill="1" applyBorder="1" applyAlignment="1">
      <alignment horizontal="right" vertical="center"/>
    </xf>
    <xf numFmtId="0" fontId="61" fillId="0" borderId="14" xfId="0" applyNumberFormat="1" applyFont="1" applyFill="1" applyBorder="1" applyAlignment="1">
      <alignment vertical="center"/>
    </xf>
    <xf numFmtId="0" fontId="61" fillId="0" borderId="16" xfId="0" applyNumberFormat="1" applyFont="1" applyFill="1" applyBorder="1" applyAlignment="1">
      <alignment vertical="center"/>
    </xf>
    <xf numFmtId="0" fontId="61" fillId="0" borderId="14" xfId="0" applyNumberFormat="1" applyFont="1" applyFill="1" applyBorder="1" applyAlignment="1">
      <alignment horizontal="right" vertical="center"/>
    </xf>
    <xf numFmtId="0" fontId="62" fillId="0" borderId="12" xfId="0" applyNumberFormat="1" applyFont="1" applyFill="1" applyBorder="1" applyAlignment="1">
      <alignment vertical="center"/>
    </xf>
    <xf numFmtId="0" fontId="61" fillId="0" borderId="17" xfId="0" applyNumberFormat="1" applyFont="1" applyFill="1" applyBorder="1" applyAlignment="1">
      <alignment horizontal="distributed"/>
    </xf>
    <xf numFmtId="0" fontId="61" fillId="0" borderId="18" xfId="0" applyNumberFormat="1" applyFont="1" applyFill="1" applyBorder="1" applyAlignment="1">
      <alignment horizontal="center" vertical="center"/>
    </xf>
    <xf numFmtId="0" fontId="61" fillId="0" borderId="16" xfId="0" applyNumberFormat="1" applyFont="1" applyFill="1" applyBorder="1" applyAlignment="1">
      <alignment horizontal="right" vertical="center"/>
    </xf>
    <xf numFmtId="184" fontId="63" fillId="0" borderId="19" xfId="0" applyNumberFormat="1" applyFont="1" applyFill="1" applyBorder="1" applyAlignment="1">
      <alignment vertical="center"/>
    </xf>
    <xf numFmtId="184" fontId="64" fillId="0" borderId="20" xfId="0" applyNumberFormat="1" applyFont="1" applyFill="1" applyBorder="1" applyAlignment="1">
      <alignment vertical="center"/>
    </xf>
    <xf numFmtId="182" fontId="64" fillId="0" borderId="20" xfId="0" applyNumberFormat="1" applyFont="1" applyFill="1" applyBorder="1" applyAlignment="1">
      <alignment horizontal="right" vertical="center"/>
    </xf>
    <xf numFmtId="182" fontId="64" fillId="0" borderId="21" xfId="0" applyNumberFormat="1" applyFont="1" applyFill="1" applyBorder="1" applyAlignment="1">
      <alignment horizontal="right" vertical="center"/>
    </xf>
    <xf numFmtId="182" fontId="63" fillId="0" borderId="19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vertical="top"/>
    </xf>
    <xf numFmtId="0" fontId="55" fillId="0" borderId="22" xfId="0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184" fontId="55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>
      <alignment horizontal="distributed" vertical="center"/>
    </xf>
    <xf numFmtId="0" fontId="61" fillId="0" borderId="23" xfId="0" applyFont="1" applyFill="1" applyBorder="1" applyAlignment="1">
      <alignment vertical="center"/>
    </xf>
    <xf numFmtId="0" fontId="61" fillId="0" borderId="23" xfId="0" applyNumberFormat="1" applyFont="1" applyFill="1" applyBorder="1" applyAlignment="1">
      <alignment vertical="center"/>
    </xf>
    <xf numFmtId="0" fontId="61" fillId="0" borderId="24" xfId="0" applyNumberFormat="1" applyFont="1" applyFill="1" applyBorder="1" applyAlignment="1">
      <alignment vertical="center"/>
    </xf>
    <xf numFmtId="0" fontId="61" fillId="0" borderId="25" xfId="0" applyNumberFormat="1" applyFont="1" applyFill="1" applyBorder="1" applyAlignment="1">
      <alignment vertical="center"/>
    </xf>
    <xf numFmtId="0" fontId="61" fillId="0" borderId="26" xfId="0" applyNumberFormat="1" applyFont="1" applyFill="1" applyBorder="1" applyAlignment="1">
      <alignment vertical="center"/>
    </xf>
    <xf numFmtId="0" fontId="61" fillId="0" borderId="27" xfId="0" applyNumberFormat="1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8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distributed" vertical="center"/>
    </xf>
    <xf numFmtId="184" fontId="63" fillId="0" borderId="29" xfId="0" applyNumberFormat="1" applyFont="1" applyFill="1" applyBorder="1" applyAlignment="1">
      <alignment horizontal="right" vertical="center"/>
    </xf>
    <xf numFmtId="184" fontId="64" fillId="0" borderId="30" xfId="0" applyNumberFormat="1" applyFont="1" applyFill="1" applyBorder="1" applyAlignment="1">
      <alignment horizontal="right" vertical="center"/>
    </xf>
    <xf numFmtId="184" fontId="64" fillId="0" borderId="30" xfId="0" applyNumberFormat="1" applyFont="1" applyFill="1" applyBorder="1" applyAlignment="1" applyProtection="1">
      <alignment horizontal="right" vertical="center"/>
      <protection locked="0"/>
    </xf>
    <xf numFmtId="0" fontId="61" fillId="0" borderId="23" xfId="0" applyFont="1" applyFill="1" applyBorder="1" applyAlignment="1">
      <alignment horizontal="distributed" vertical="center"/>
    </xf>
    <xf numFmtId="182" fontId="64" fillId="0" borderId="31" xfId="0" applyNumberFormat="1" applyFont="1" applyFill="1" applyBorder="1" applyAlignment="1">
      <alignment horizontal="right" vertical="center"/>
    </xf>
    <xf numFmtId="184" fontId="64" fillId="0" borderId="32" xfId="0" applyNumberFormat="1" applyFont="1" applyFill="1" applyBorder="1" applyAlignment="1" applyProtection="1">
      <alignment horizontal="right" vertical="center"/>
      <protection locked="0"/>
    </xf>
    <xf numFmtId="182" fontId="64" fillId="0" borderId="20" xfId="0" applyNumberFormat="1" applyFont="1" applyFill="1" applyBorder="1" applyAlignment="1">
      <alignment horizontal="right" vertical="center"/>
    </xf>
    <xf numFmtId="182" fontId="63" fillId="0" borderId="19" xfId="0" applyNumberFormat="1" applyFont="1" applyFill="1" applyBorder="1" applyAlignment="1">
      <alignment horizontal="right" vertical="center"/>
    </xf>
    <xf numFmtId="182" fontId="64" fillId="33" borderId="20" xfId="0" applyNumberFormat="1" applyFont="1" applyFill="1" applyBorder="1" applyAlignment="1">
      <alignment horizontal="right" vertical="center"/>
    </xf>
    <xf numFmtId="184" fontId="64" fillId="33" borderId="20" xfId="0" applyNumberFormat="1" applyFont="1" applyFill="1" applyBorder="1" applyAlignment="1" applyProtection="1">
      <alignment vertical="center"/>
      <protection locked="0"/>
    </xf>
    <xf numFmtId="184" fontId="64" fillId="33" borderId="20" xfId="0" applyNumberFormat="1" applyFont="1" applyFill="1" applyBorder="1" applyAlignment="1">
      <alignment vertical="center"/>
    </xf>
    <xf numFmtId="184" fontId="64" fillId="33" borderId="2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Alignment="1">
      <alignment horizontal="left" vertical="center"/>
    </xf>
    <xf numFmtId="0" fontId="56" fillId="0" borderId="0" xfId="0" applyNumberFormat="1" applyFont="1" applyFill="1" applyBorder="1" applyAlignment="1">
      <alignment horizontal="distributed" vertical="center"/>
    </xf>
    <xf numFmtId="0" fontId="55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Alignment="1">
      <alignment horizontal="center" vertical="center"/>
    </xf>
    <xf numFmtId="0" fontId="61" fillId="0" borderId="33" xfId="0" applyFont="1" applyFill="1" applyBorder="1" applyAlignment="1">
      <alignment horizontal="right"/>
    </xf>
    <xf numFmtId="0" fontId="61" fillId="0" borderId="22" xfId="0" applyNumberFormat="1" applyFont="1" applyFill="1" applyBorder="1" applyAlignment="1">
      <alignment horizontal="center"/>
    </xf>
    <xf numFmtId="0" fontId="61" fillId="0" borderId="34" xfId="0" applyNumberFormat="1" applyFont="1" applyFill="1" applyBorder="1" applyAlignment="1">
      <alignment horizontal="distributed" vertical="center"/>
    </xf>
    <xf numFmtId="0" fontId="61" fillId="0" borderId="10" xfId="0" applyNumberFormat="1" applyFont="1" applyFill="1" applyBorder="1" applyAlignment="1">
      <alignment horizontal="distributed" vertical="center"/>
    </xf>
    <xf numFmtId="0" fontId="61" fillId="0" borderId="24" xfId="0" applyNumberFormat="1" applyFont="1" applyFill="1" applyBorder="1" applyAlignment="1">
      <alignment horizontal="distributed" vertical="center"/>
    </xf>
    <xf numFmtId="0" fontId="61" fillId="0" borderId="11" xfId="0" applyNumberFormat="1" applyFont="1" applyFill="1" applyBorder="1" applyAlignment="1">
      <alignment horizontal="distributed" vertical="center"/>
    </xf>
    <xf numFmtId="0" fontId="61" fillId="0" borderId="23" xfId="0" applyNumberFormat="1" applyFont="1" applyFill="1" applyBorder="1" applyAlignment="1">
      <alignment horizontal="right" vertical="center"/>
    </xf>
    <xf numFmtId="0" fontId="65" fillId="0" borderId="0" xfId="0" applyNumberFormat="1" applyFont="1" applyFill="1" applyAlignment="1">
      <alignment horizontal="distributed" vertical="center"/>
    </xf>
    <xf numFmtId="0" fontId="66" fillId="0" borderId="0" xfId="0" applyNumberFormat="1" applyFont="1" applyFill="1" applyAlignment="1">
      <alignment horizontal="distributed" vertical="center"/>
    </xf>
    <xf numFmtId="184" fontId="63" fillId="0" borderId="35" xfId="0" applyNumberFormat="1" applyFont="1" applyFill="1" applyBorder="1" applyAlignment="1">
      <alignment horizontal="right" vertical="center"/>
    </xf>
    <xf numFmtId="184" fontId="63" fillId="0" borderId="19" xfId="0" applyNumberFormat="1" applyFont="1" applyFill="1" applyBorder="1" applyAlignment="1">
      <alignment horizontal="right" vertical="center"/>
    </xf>
    <xf numFmtId="182" fontId="63" fillId="0" borderId="19" xfId="0" applyNumberFormat="1" applyFont="1" applyFill="1" applyBorder="1" applyAlignment="1">
      <alignment horizontal="right" vertical="center"/>
    </xf>
    <xf numFmtId="190" fontId="63" fillId="0" borderId="19" xfId="0" applyNumberFormat="1" applyFont="1" applyFill="1" applyBorder="1" applyAlignment="1">
      <alignment horizontal="right" vertical="center"/>
    </xf>
    <xf numFmtId="190" fontId="63" fillId="0" borderId="29" xfId="0" applyNumberFormat="1" applyFont="1" applyFill="1" applyBorder="1" applyAlignment="1">
      <alignment horizontal="right" vertical="center"/>
    </xf>
    <xf numFmtId="0" fontId="61" fillId="0" borderId="22" xfId="0" applyNumberFormat="1" applyFont="1" applyFill="1" applyBorder="1" applyAlignment="1">
      <alignment horizontal="distributed" vertical="center"/>
    </xf>
    <xf numFmtId="0" fontId="60" fillId="0" borderId="22" xfId="0" applyFont="1" applyFill="1" applyBorder="1" applyAlignment="1">
      <alignment horizontal="distributed" vertical="center"/>
    </xf>
    <xf numFmtId="0" fontId="60" fillId="0" borderId="23" xfId="0" applyFont="1" applyFill="1" applyBorder="1" applyAlignment="1">
      <alignment horizontal="distributed" vertical="center"/>
    </xf>
    <xf numFmtId="0" fontId="61" fillId="0" borderId="22" xfId="0" applyNumberFormat="1" applyFont="1" applyFill="1" applyBorder="1" applyAlignment="1">
      <alignment horizontal="distributed" vertical="center"/>
    </xf>
    <xf numFmtId="0" fontId="61" fillId="0" borderId="23" xfId="0" applyNumberFormat="1" applyFont="1" applyFill="1" applyBorder="1" applyAlignment="1">
      <alignment horizontal="distributed" vertical="center"/>
    </xf>
    <xf numFmtId="0" fontId="61" fillId="0" borderId="17" xfId="0" applyNumberFormat="1" applyFont="1" applyFill="1" applyBorder="1" applyAlignment="1">
      <alignment horizontal="distributed" vertical="center"/>
    </xf>
    <xf numFmtId="0" fontId="61" fillId="0" borderId="18" xfId="0" applyNumberFormat="1" applyFont="1" applyFill="1" applyBorder="1" applyAlignment="1">
      <alignment horizontal="distributed" vertical="center"/>
    </xf>
    <xf numFmtId="0" fontId="61" fillId="0" borderId="36" xfId="0" applyNumberFormat="1" applyFont="1" applyFill="1" applyBorder="1" applyAlignment="1">
      <alignment horizontal="center" vertical="center"/>
    </xf>
    <xf numFmtId="0" fontId="61" fillId="0" borderId="37" xfId="0" applyNumberFormat="1" applyFont="1" applyFill="1" applyBorder="1" applyAlignment="1">
      <alignment horizontal="center" vertical="center"/>
    </xf>
    <xf numFmtId="0" fontId="61" fillId="0" borderId="38" xfId="0" applyNumberFormat="1" applyFont="1" applyFill="1" applyBorder="1" applyAlignment="1">
      <alignment horizontal="center" vertical="center"/>
    </xf>
    <xf numFmtId="0" fontId="61" fillId="0" borderId="39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Alignment="1">
      <alignment horizontal="distributed" vertical="center"/>
    </xf>
    <xf numFmtId="184" fontId="64" fillId="0" borderId="40" xfId="0" applyNumberFormat="1" applyFont="1" applyFill="1" applyBorder="1" applyAlignment="1">
      <alignment horizontal="right" vertical="center"/>
    </xf>
    <xf numFmtId="184" fontId="64" fillId="0" borderId="20" xfId="0" applyNumberFormat="1" applyFont="1" applyFill="1" applyBorder="1" applyAlignment="1">
      <alignment horizontal="right" vertical="center"/>
    </xf>
    <xf numFmtId="182" fontId="64" fillId="0" borderId="20" xfId="0" applyNumberFormat="1" applyFont="1" applyFill="1" applyBorder="1" applyAlignment="1">
      <alignment horizontal="right" vertical="center"/>
    </xf>
    <xf numFmtId="190" fontId="64" fillId="0" borderId="20" xfId="0" applyNumberFormat="1" applyFont="1" applyFill="1" applyBorder="1" applyAlignment="1">
      <alignment horizontal="right" vertical="center"/>
    </xf>
    <xf numFmtId="190" fontId="64" fillId="0" borderId="30" xfId="0" applyNumberFormat="1" applyFont="1" applyFill="1" applyBorder="1" applyAlignment="1">
      <alignment horizontal="right" vertical="center"/>
    </xf>
    <xf numFmtId="184" fontId="64" fillId="0" borderId="40" xfId="0" applyNumberFormat="1" applyFont="1" applyFill="1" applyBorder="1" applyAlignment="1" applyProtection="1">
      <alignment horizontal="right" vertical="center"/>
      <protection locked="0"/>
    </xf>
    <xf numFmtId="184" fontId="64" fillId="0" borderId="2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NumberFormat="1" applyFont="1" applyFill="1" applyAlignment="1">
      <alignment horizontal="distributed" vertical="center" wrapText="1"/>
    </xf>
    <xf numFmtId="184" fontId="64" fillId="0" borderId="20" xfId="0" applyNumberFormat="1" applyFont="1" applyFill="1" applyBorder="1" applyAlignment="1" applyProtection="1">
      <alignment vertical="center"/>
      <protection locked="0"/>
    </xf>
    <xf numFmtId="184" fontId="64" fillId="0" borderId="41" xfId="0" applyNumberFormat="1" applyFont="1" applyFill="1" applyBorder="1" applyAlignment="1" applyProtection="1">
      <alignment horizontal="right" vertical="center"/>
      <protection locked="0"/>
    </xf>
    <xf numFmtId="184" fontId="64" fillId="0" borderId="21" xfId="0" applyNumberFormat="1" applyFont="1" applyFill="1" applyBorder="1" applyAlignment="1" applyProtection="1">
      <alignment horizontal="right" vertical="center"/>
      <protection locked="0"/>
    </xf>
    <xf numFmtId="182" fontId="64" fillId="0" borderId="21" xfId="0" applyNumberFormat="1" applyFont="1" applyFill="1" applyBorder="1" applyAlignment="1">
      <alignment horizontal="right" vertical="center"/>
    </xf>
    <xf numFmtId="190" fontId="64" fillId="0" borderId="21" xfId="0" applyNumberFormat="1" applyFont="1" applyFill="1" applyBorder="1" applyAlignment="1">
      <alignment horizontal="right" vertical="center"/>
    </xf>
    <xf numFmtId="190" fontId="64" fillId="0" borderId="42" xfId="0" applyNumberFormat="1" applyFont="1" applyFill="1" applyBorder="1" applyAlignment="1">
      <alignment horizontal="right" vertical="center"/>
    </xf>
    <xf numFmtId="184" fontId="64" fillId="0" borderId="26" xfId="0" applyNumberFormat="1" applyFont="1" applyFill="1" applyBorder="1" applyAlignment="1">
      <alignment horizontal="right" vertical="center"/>
    </xf>
    <xf numFmtId="0" fontId="61" fillId="0" borderId="33" xfId="0" applyNumberFormat="1" applyFont="1" applyFill="1" applyBorder="1" applyAlignment="1">
      <alignment horizontal="right"/>
    </xf>
    <xf numFmtId="0" fontId="61" fillId="0" borderId="34" xfId="0" applyNumberFormat="1" applyFont="1" applyFill="1" applyBorder="1" applyAlignment="1">
      <alignment horizontal="distributed"/>
    </xf>
    <xf numFmtId="0" fontId="61" fillId="0" borderId="10" xfId="0" applyNumberFormat="1" applyFont="1" applyFill="1" applyBorder="1" applyAlignment="1">
      <alignment horizontal="distributed"/>
    </xf>
    <xf numFmtId="0" fontId="61" fillId="0" borderId="43" xfId="0" applyNumberFormat="1" applyFont="1" applyFill="1" applyBorder="1" applyAlignment="1">
      <alignment horizontal="distributed"/>
    </xf>
    <xf numFmtId="0" fontId="61" fillId="0" borderId="44" xfId="0" applyNumberFormat="1" applyFont="1" applyFill="1" applyBorder="1" applyAlignment="1">
      <alignment horizontal="distributed"/>
    </xf>
    <xf numFmtId="0" fontId="61" fillId="0" borderId="38" xfId="0" applyNumberFormat="1" applyFont="1" applyFill="1" applyBorder="1" applyAlignment="1">
      <alignment horizontal="left" vertical="center"/>
    </xf>
    <xf numFmtId="0" fontId="61" fillId="0" borderId="39" xfId="0" applyNumberFormat="1" applyFont="1" applyFill="1" applyBorder="1" applyAlignment="1">
      <alignment horizontal="left" vertical="center"/>
    </xf>
    <xf numFmtId="0" fontId="61" fillId="0" borderId="25" xfId="0" applyNumberFormat="1" applyFont="1" applyFill="1" applyBorder="1" applyAlignment="1">
      <alignment horizontal="center" vertical="center"/>
    </xf>
    <xf numFmtId="0" fontId="61" fillId="0" borderId="26" xfId="0" applyNumberFormat="1" applyFont="1" applyFill="1" applyBorder="1" applyAlignment="1">
      <alignment horizontal="center" vertical="center"/>
    </xf>
    <xf numFmtId="0" fontId="61" fillId="0" borderId="2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distributed" vertical="center"/>
    </xf>
    <xf numFmtId="0" fontId="66" fillId="0" borderId="0" xfId="0" applyNumberFormat="1" applyFont="1" applyFill="1" applyBorder="1" applyAlignment="1">
      <alignment horizontal="distributed" vertical="center"/>
    </xf>
    <xf numFmtId="0" fontId="55" fillId="0" borderId="0" xfId="0" applyNumberFormat="1" applyFont="1" applyFill="1" applyAlignment="1">
      <alignment horizontal="center" vertical="center"/>
    </xf>
    <xf numFmtId="0" fontId="61" fillId="0" borderId="23" xfId="0" applyNumberFormat="1" applyFont="1" applyFill="1" applyBorder="1" applyAlignment="1">
      <alignment horizontal="distributed" vertical="center"/>
    </xf>
    <xf numFmtId="184" fontId="64" fillId="0" borderId="45" xfId="0" applyNumberFormat="1" applyFont="1" applyFill="1" applyBorder="1" applyAlignment="1" applyProtection="1">
      <alignment horizontal="right" vertical="center"/>
      <protection locked="0"/>
    </xf>
    <xf numFmtId="184" fontId="64" fillId="0" borderId="31" xfId="0" applyNumberFormat="1" applyFont="1" applyFill="1" applyBorder="1" applyAlignment="1" applyProtection="1">
      <alignment horizontal="right" vertical="center"/>
      <protection locked="0"/>
    </xf>
    <xf numFmtId="190" fontId="64" fillId="0" borderId="31" xfId="0" applyNumberFormat="1" applyFont="1" applyFill="1" applyBorder="1" applyAlignment="1">
      <alignment horizontal="right" vertical="center"/>
    </xf>
    <xf numFmtId="184" fontId="64" fillId="0" borderId="31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horizontal="left" vertical="top" wrapText="1"/>
    </xf>
    <xf numFmtId="184" fontId="63" fillId="0" borderId="0" xfId="0" applyNumberFormat="1" applyFont="1" applyFill="1" applyBorder="1" applyAlignment="1">
      <alignment horizontal="right" vertical="center"/>
    </xf>
    <xf numFmtId="184" fontId="64" fillId="0" borderId="0" xfId="0" applyNumberFormat="1" applyFont="1" applyFill="1" applyBorder="1" applyAlignment="1">
      <alignment horizontal="right" vertical="center"/>
    </xf>
    <xf numFmtId="190" fontId="55" fillId="0" borderId="0" xfId="0" applyNumberFormat="1" applyFont="1" applyFill="1" applyAlignment="1">
      <alignment horizontal="right" vertical="center"/>
    </xf>
    <xf numFmtId="0" fontId="55" fillId="0" borderId="0" xfId="0" applyNumberFormat="1" applyFont="1" applyFill="1" applyAlignment="1">
      <alignment horizontal="right" vertical="center"/>
    </xf>
    <xf numFmtId="184" fontId="55" fillId="0" borderId="0" xfId="0" applyNumberFormat="1" applyFont="1" applyFill="1" applyAlignment="1">
      <alignment horizontal="right" vertical="center"/>
    </xf>
    <xf numFmtId="0" fontId="67" fillId="0" borderId="0" xfId="0" applyNumberFormat="1" applyFont="1" applyFill="1" applyAlignment="1">
      <alignment horizontal="distributed" vertical="center"/>
    </xf>
    <xf numFmtId="182" fontId="64" fillId="33" borderId="31" xfId="0" applyNumberFormat="1" applyFont="1" applyFill="1" applyBorder="1" applyAlignment="1">
      <alignment horizontal="right" vertical="center"/>
    </xf>
    <xf numFmtId="184" fontId="64" fillId="33" borderId="31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</xdr:row>
      <xdr:rowOff>0</xdr:rowOff>
    </xdr:from>
    <xdr:to>
      <xdr:col>12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209800" y="504825"/>
          <a:ext cx="34766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SheetLayoutView="100" zoomScalePageLayoutView="0" workbookViewId="0" topLeftCell="A16">
      <selection activeCell="L54" sqref="L53:L54"/>
    </sheetView>
  </sheetViews>
  <sheetFormatPr defaultColWidth="9.875" defaultRowHeight="12.75"/>
  <cols>
    <col min="1" max="3" width="1.75390625" style="3" customWidth="1"/>
    <col min="4" max="4" width="16.75390625" style="2" customWidth="1"/>
    <col min="5" max="5" width="2.125" style="2" customWidth="1"/>
    <col min="6" max="6" width="2.625" style="2" customWidth="1"/>
    <col min="7" max="7" width="3.00390625" style="2" customWidth="1"/>
    <col min="8" max="8" width="9.25390625" style="2" customWidth="1"/>
    <col min="9" max="9" width="8.125" style="3" customWidth="1"/>
    <col min="10" max="10" width="11.375" style="2" customWidth="1"/>
    <col min="11" max="11" width="8.375" style="3" customWidth="1"/>
    <col min="12" max="12" width="7.625" style="2" customWidth="1"/>
    <col min="13" max="13" width="6.375" style="2" customWidth="1"/>
    <col min="14" max="14" width="6.25390625" style="2" customWidth="1"/>
    <col min="15" max="15" width="3.00390625" style="2" customWidth="1"/>
    <col min="16" max="16" width="1.37890625" style="2" customWidth="1"/>
    <col min="17" max="17" width="9.75390625" style="2" customWidth="1"/>
    <col min="18" max="18" width="3.00390625" style="3" customWidth="1"/>
    <col min="19" max="22" width="9.875" style="3" customWidth="1"/>
    <col min="23" max="23" width="11.875" style="3" customWidth="1"/>
    <col min="24" max="217" width="9.875" style="3" customWidth="1"/>
    <col min="218" max="16384" width="9.875" style="3" customWidth="1"/>
  </cols>
  <sheetData>
    <row r="1" spans="1:6" ht="12.75">
      <c r="A1" s="65"/>
      <c r="B1" s="65"/>
      <c r="C1" s="65"/>
      <c r="D1" s="65"/>
      <c r="E1" s="1"/>
      <c r="F1" s="1"/>
    </row>
    <row r="2" ht="8.25" customHeight="1"/>
    <row r="3" spans="5:12" ht="18.75" customHeight="1">
      <c r="E3" s="4"/>
      <c r="F3" s="4"/>
      <c r="H3" s="66" t="s">
        <v>48</v>
      </c>
      <c r="I3" s="66"/>
      <c r="J3" s="66"/>
      <c r="K3" s="66"/>
      <c r="L3" s="66"/>
    </row>
    <row r="4" spans="4:12" ht="16.5" customHeight="1">
      <c r="D4" s="3"/>
      <c r="H4" s="67" t="s">
        <v>50</v>
      </c>
      <c r="I4" s="67"/>
      <c r="J4" s="67"/>
      <c r="K4" s="67"/>
      <c r="L4" s="67"/>
    </row>
    <row r="5" spans="4:12" ht="15.75" customHeight="1">
      <c r="D5" s="3"/>
      <c r="E5" s="5"/>
      <c r="F5" s="5"/>
      <c r="H5" s="68" t="s">
        <v>29</v>
      </c>
      <c r="I5" s="68"/>
      <c r="J5" s="68"/>
      <c r="K5" s="68"/>
      <c r="L5" s="68"/>
    </row>
    <row r="6" spans="3:17" ht="18" customHeight="1" thickBot="1">
      <c r="C6" s="6" t="s">
        <v>30</v>
      </c>
      <c r="E6" s="7"/>
      <c r="F6" s="7"/>
      <c r="O6" s="69" t="s">
        <v>41</v>
      </c>
      <c r="P6" s="69"/>
      <c r="Q6" s="69"/>
    </row>
    <row r="7" spans="1:17" ht="13.5" thickTop="1">
      <c r="A7" s="40"/>
      <c r="B7" s="83" t="s">
        <v>31</v>
      </c>
      <c r="C7" s="84"/>
      <c r="D7" s="84"/>
      <c r="E7" s="84"/>
      <c r="F7" s="84"/>
      <c r="G7" s="21"/>
      <c r="H7" s="86" t="s">
        <v>42</v>
      </c>
      <c r="I7" s="86"/>
      <c r="J7" s="88" t="s">
        <v>19</v>
      </c>
      <c r="K7" s="90" t="s">
        <v>32</v>
      </c>
      <c r="L7" s="91"/>
      <c r="M7" s="71" t="s">
        <v>19</v>
      </c>
      <c r="N7" s="72"/>
      <c r="O7" s="70" t="s">
        <v>33</v>
      </c>
      <c r="P7" s="70"/>
      <c r="Q7" s="70"/>
    </row>
    <row r="8" spans="1:17" ht="15" customHeight="1">
      <c r="A8" s="41"/>
      <c r="B8" s="85"/>
      <c r="C8" s="85"/>
      <c r="D8" s="85"/>
      <c r="E8" s="85"/>
      <c r="F8" s="85"/>
      <c r="G8" s="22"/>
      <c r="H8" s="87"/>
      <c r="I8" s="87"/>
      <c r="J8" s="89"/>
      <c r="K8" s="92"/>
      <c r="L8" s="93"/>
      <c r="M8" s="73"/>
      <c r="N8" s="74"/>
      <c r="O8" s="75" t="s">
        <v>34</v>
      </c>
      <c r="P8" s="75"/>
      <c r="Q8" s="75"/>
    </row>
    <row r="9" spans="2:19" ht="11.25" customHeight="1">
      <c r="B9" s="8"/>
      <c r="C9" s="8"/>
      <c r="D9" s="8"/>
      <c r="E9" s="8"/>
      <c r="F9" s="8"/>
      <c r="G9" s="23"/>
      <c r="H9" s="24"/>
      <c r="I9" s="25"/>
      <c r="J9" s="26" t="s">
        <v>35</v>
      </c>
      <c r="K9" s="25"/>
      <c r="L9" s="27"/>
      <c r="M9" s="28"/>
      <c r="N9" s="29" t="s">
        <v>35</v>
      </c>
      <c r="O9" s="28"/>
      <c r="P9" s="27"/>
      <c r="Q9" s="27"/>
      <c r="S9" s="3" t="s">
        <v>49</v>
      </c>
    </row>
    <row r="10" spans="2:23" ht="17.25" customHeight="1">
      <c r="B10" s="76" t="s">
        <v>36</v>
      </c>
      <c r="C10" s="77"/>
      <c r="D10" s="77"/>
      <c r="E10" s="77"/>
      <c r="F10" s="77"/>
      <c r="G10" s="30"/>
      <c r="H10" s="78">
        <v>10155992</v>
      </c>
      <c r="I10" s="79"/>
      <c r="J10" s="38">
        <v>1000</v>
      </c>
      <c r="K10" s="79">
        <v>9611101</v>
      </c>
      <c r="L10" s="79"/>
      <c r="M10" s="80">
        <v>1000</v>
      </c>
      <c r="N10" s="80"/>
      <c r="O10" s="81">
        <v>544891</v>
      </c>
      <c r="P10" s="81"/>
      <c r="Q10" s="82"/>
      <c r="S10" s="42">
        <f>SUM(H12,H14,H16:I17,H19,H21,H23:I24)</f>
        <v>10155992</v>
      </c>
      <c r="T10" s="42">
        <f>SUM(J12,J14,J16:J17,J19,J21,J23:J24)</f>
        <v>1000</v>
      </c>
      <c r="U10" s="12">
        <f>SUM(K12,K14,K16:L17,K19,K21,K23:L24)</f>
        <v>9611101</v>
      </c>
      <c r="V10" s="12">
        <f>SUM(M12,M14,M16:N17,M19,M21,M23:N24)</f>
        <v>1000</v>
      </c>
      <c r="W10" s="12">
        <f>SUM(O12,O14,O16:Q17,O19,O21,O23:Q24)</f>
        <v>544891</v>
      </c>
    </row>
    <row r="11" spans="2:23" ht="12.75" customHeight="1">
      <c r="B11" s="43"/>
      <c r="C11" s="94" t="s">
        <v>2</v>
      </c>
      <c r="D11" s="94"/>
      <c r="E11" s="94"/>
      <c r="F11" s="94"/>
      <c r="G11" s="23"/>
      <c r="H11" s="95">
        <v>5095164</v>
      </c>
      <c r="I11" s="96"/>
      <c r="J11" s="36">
        <v>501.7</v>
      </c>
      <c r="K11" s="96">
        <v>4791751</v>
      </c>
      <c r="L11" s="96"/>
      <c r="M11" s="97">
        <v>498.6</v>
      </c>
      <c r="N11" s="97"/>
      <c r="O11" s="98">
        <v>303413</v>
      </c>
      <c r="P11" s="98"/>
      <c r="Q11" s="99"/>
      <c r="S11" s="13" t="str">
        <f>IF(S10=H10,"○","×")</f>
        <v>○</v>
      </c>
      <c r="T11" s="13" t="str">
        <f>IF(T10=J10,"○","×")</f>
        <v>○</v>
      </c>
      <c r="U11" s="13" t="str">
        <f>IF(U10=K10,"○","×")</f>
        <v>○</v>
      </c>
      <c r="V11" s="13" t="str">
        <f>IF(V10=M10,"○","×")</f>
        <v>○</v>
      </c>
      <c r="W11" s="13" t="str">
        <f>IF(W10=O10,"○","×")</f>
        <v>○</v>
      </c>
    </row>
    <row r="12" spans="2:17" ht="12.75" customHeight="1">
      <c r="B12" s="43"/>
      <c r="C12" s="43"/>
      <c r="D12" s="94" t="s">
        <v>2</v>
      </c>
      <c r="E12" s="94"/>
      <c r="F12" s="94"/>
      <c r="G12" s="23"/>
      <c r="H12" s="100">
        <v>5095164</v>
      </c>
      <c r="I12" s="101"/>
      <c r="J12" s="36">
        <v>501.7</v>
      </c>
      <c r="K12" s="101">
        <v>4791751</v>
      </c>
      <c r="L12" s="101"/>
      <c r="M12" s="97">
        <v>498.6</v>
      </c>
      <c r="N12" s="97"/>
      <c r="O12" s="98">
        <v>303413</v>
      </c>
      <c r="P12" s="98"/>
      <c r="Q12" s="99"/>
    </row>
    <row r="13" spans="2:17" ht="12.75" customHeight="1">
      <c r="B13" s="43"/>
      <c r="C13" s="94" t="s">
        <v>3</v>
      </c>
      <c r="D13" s="94"/>
      <c r="E13" s="94"/>
      <c r="F13" s="94"/>
      <c r="G13" s="23"/>
      <c r="H13" s="95">
        <v>6</v>
      </c>
      <c r="I13" s="96"/>
      <c r="J13" s="36">
        <v>0</v>
      </c>
      <c r="K13" s="96">
        <v>6</v>
      </c>
      <c r="L13" s="96"/>
      <c r="M13" s="97">
        <v>0</v>
      </c>
      <c r="N13" s="97"/>
      <c r="O13" s="98">
        <v>0</v>
      </c>
      <c r="P13" s="98"/>
      <c r="Q13" s="99"/>
    </row>
    <row r="14" spans="2:17" ht="12.75" customHeight="1">
      <c r="B14" s="43"/>
      <c r="C14" s="43"/>
      <c r="D14" s="94" t="s">
        <v>4</v>
      </c>
      <c r="E14" s="94"/>
      <c r="F14" s="94"/>
      <c r="G14" s="23"/>
      <c r="H14" s="100">
        <v>6</v>
      </c>
      <c r="I14" s="101"/>
      <c r="J14" s="36">
        <v>0</v>
      </c>
      <c r="K14" s="101">
        <v>6</v>
      </c>
      <c r="L14" s="101"/>
      <c r="M14" s="97">
        <v>0</v>
      </c>
      <c r="N14" s="97"/>
      <c r="O14" s="98">
        <v>0</v>
      </c>
      <c r="P14" s="98"/>
      <c r="Q14" s="99"/>
    </row>
    <row r="15" spans="2:17" ht="12.75" customHeight="1">
      <c r="B15" s="43"/>
      <c r="C15" s="94" t="s">
        <v>5</v>
      </c>
      <c r="D15" s="94"/>
      <c r="E15" s="94"/>
      <c r="F15" s="94"/>
      <c r="G15" s="23"/>
      <c r="H15" s="95">
        <v>26022</v>
      </c>
      <c r="I15" s="96"/>
      <c r="J15" s="36">
        <v>2.6</v>
      </c>
      <c r="K15" s="96">
        <v>25153</v>
      </c>
      <c r="L15" s="96"/>
      <c r="M15" s="97">
        <v>2.6</v>
      </c>
      <c r="N15" s="97"/>
      <c r="O15" s="98">
        <v>869</v>
      </c>
      <c r="P15" s="98"/>
      <c r="Q15" s="99"/>
    </row>
    <row r="16" spans="2:17" ht="12.75" customHeight="1">
      <c r="B16" s="43"/>
      <c r="C16" s="43"/>
      <c r="D16" s="94" t="s">
        <v>13</v>
      </c>
      <c r="E16" s="94"/>
      <c r="F16" s="94"/>
      <c r="G16" s="23"/>
      <c r="H16" s="100">
        <v>8310</v>
      </c>
      <c r="I16" s="101"/>
      <c r="J16" s="36">
        <v>0.8</v>
      </c>
      <c r="K16" s="101">
        <v>7338</v>
      </c>
      <c r="L16" s="101"/>
      <c r="M16" s="97">
        <v>0.8</v>
      </c>
      <c r="N16" s="97"/>
      <c r="O16" s="98">
        <v>972</v>
      </c>
      <c r="P16" s="98"/>
      <c r="Q16" s="99"/>
    </row>
    <row r="17" spans="2:17" ht="12.75" customHeight="1">
      <c r="B17" s="43"/>
      <c r="C17" s="43"/>
      <c r="D17" s="102" t="s">
        <v>47</v>
      </c>
      <c r="E17" s="102"/>
      <c r="F17" s="102"/>
      <c r="G17" s="23"/>
      <c r="H17" s="100">
        <v>17712</v>
      </c>
      <c r="I17" s="101"/>
      <c r="J17" s="36">
        <v>1.7</v>
      </c>
      <c r="K17" s="103">
        <v>17815</v>
      </c>
      <c r="L17" s="103"/>
      <c r="M17" s="97">
        <v>1.9</v>
      </c>
      <c r="N17" s="97"/>
      <c r="O17" s="98">
        <v>-103</v>
      </c>
      <c r="P17" s="98"/>
      <c r="Q17" s="99"/>
    </row>
    <row r="18" spans="2:17" ht="12.75" customHeight="1">
      <c r="B18" s="43"/>
      <c r="C18" s="94" t="s">
        <v>17</v>
      </c>
      <c r="D18" s="94"/>
      <c r="E18" s="94"/>
      <c r="F18" s="94"/>
      <c r="G18" s="23"/>
      <c r="H18" s="95">
        <v>4775989</v>
      </c>
      <c r="I18" s="96"/>
      <c r="J18" s="36">
        <v>470.3</v>
      </c>
      <c r="K18" s="96">
        <v>4557534</v>
      </c>
      <c r="L18" s="96"/>
      <c r="M18" s="97">
        <v>474.2</v>
      </c>
      <c r="N18" s="97"/>
      <c r="O18" s="98">
        <v>218455</v>
      </c>
      <c r="P18" s="98"/>
      <c r="Q18" s="99"/>
    </row>
    <row r="19" spans="2:17" ht="12.75" customHeight="1">
      <c r="B19" s="43"/>
      <c r="C19" s="43"/>
      <c r="D19" s="94" t="s">
        <v>17</v>
      </c>
      <c r="E19" s="94"/>
      <c r="F19" s="94"/>
      <c r="G19" s="23"/>
      <c r="H19" s="100">
        <v>4775989</v>
      </c>
      <c r="I19" s="101"/>
      <c r="J19" s="36">
        <v>470.3</v>
      </c>
      <c r="K19" s="101">
        <v>4557534</v>
      </c>
      <c r="L19" s="101"/>
      <c r="M19" s="97">
        <v>474.2</v>
      </c>
      <c r="N19" s="97"/>
      <c r="O19" s="98">
        <v>218455</v>
      </c>
      <c r="P19" s="98"/>
      <c r="Q19" s="99"/>
    </row>
    <row r="20" spans="2:17" ht="12.75" customHeight="1">
      <c r="B20" s="43"/>
      <c r="C20" s="94" t="s">
        <v>14</v>
      </c>
      <c r="D20" s="94"/>
      <c r="E20" s="94"/>
      <c r="F20" s="94"/>
      <c r="G20" s="23"/>
      <c r="H20" s="95">
        <v>1</v>
      </c>
      <c r="I20" s="96"/>
      <c r="J20" s="36">
        <v>0</v>
      </c>
      <c r="K20" s="96">
        <v>1</v>
      </c>
      <c r="L20" s="96"/>
      <c r="M20" s="97">
        <v>0</v>
      </c>
      <c r="N20" s="97"/>
      <c r="O20" s="98">
        <v>0</v>
      </c>
      <c r="P20" s="98"/>
      <c r="Q20" s="99"/>
    </row>
    <row r="21" spans="2:17" ht="12.75" customHeight="1">
      <c r="B21" s="43"/>
      <c r="C21" s="43"/>
      <c r="D21" s="94" t="s">
        <v>14</v>
      </c>
      <c r="E21" s="94"/>
      <c r="F21" s="94"/>
      <c r="G21" s="23"/>
      <c r="H21" s="100">
        <v>1</v>
      </c>
      <c r="I21" s="101"/>
      <c r="J21" s="36">
        <v>0</v>
      </c>
      <c r="K21" s="101">
        <v>1</v>
      </c>
      <c r="L21" s="101"/>
      <c r="M21" s="97">
        <v>0</v>
      </c>
      <c r="N21" s="97"/>
      <c r="O21" s="98">
        <v>0</v>
      </c>
      <c r="P21" s="98"/>
      <c r="Q21" s="99"/>
    </row>
    <row r="22" spans="2:17" ht="12.75" customHeight="1">
      <c r="B22" s="43"/>
      <c r="C22" s="94" t="s">
        <v>18</v>
      </c>
      <c r="D22" s="94"/>
      <c r="E22" s="94"/>
      <c r="F22" s="94"/>
      <c r="G22" s="23"/>
      <c r="H22" s="95">
        <v>258810</v>
      </c>
      <c r="I22" s="96"/>
      <c r="J22" s="36">
        <v>25.5</v>
      </c>
      <c r="K22" s="96">
        <v>236656</v>
      </c>
      <c r="L22" s="96"/>
      <c r="M22" s="97">
        <v>24.6</v>
      </c>
      <c r="N22" s="97"/>
      <c r="O22" s="98">
        <v>22154</v>
      </c>
      <c r="P22" s="98"/>
      <c r="Q22" s="99"/>
    </row>
    <row r="23" spans="2:17" ht="12.75" customHeight="1">
      <c r="B23" s="43"/>
      <c r="C23" s="43"/>
      <c r="D23" s="94" t="s">
        <v>27</v>
      </c>
      <c r="E23" s="94"/>
      <c r="F23" s="94"/>
      <c r="G23" s="23"/>
      <c r="H23" s="100">
        <v>258190</v>
      </c>
      <c r="I23" s="101"/>
      <c r="J23" s="36">
        <v>25.4</v>
      </c>
      <c r="K23" s="101">
        <v>235908</v>
      </c>
      <c r="L23" s="101"/>
      <c r="M23" s="97">
        <v>24.5</v>
      </c>
      <c r="N23" s="97"/>
      <c r="O23" s="98">
        <v>22282</v>
      </c>
      <c r="P23" s="98"/>
      <c r="Q23" s="99"/>
    </row>
    <row r="24" spans="2:17" ht="12.75" customHeight="1">
      <c r="B24" s="43"/>
      <c r="C24" s="43"/>
      <c r="D24" s="94" t="s">
        <v>28</v>
      </c>
      <c r="E24" s="94"/>
      <c r="F24" s="94"/>
      <c r="G24" s="23"/>
      <c r="H24" s="104">
        <v>620</v>
      </c>
      <c r="I24" s="105"/>
      <c r="J24" s="37">
        <v>0.1</v>
      </c>
      <c r="K24" s="105">
        <v>748</v>
      </c>
      <c r="L24" s="105"/>
      <c r="M24" s="106">
        <v>0.1</v>
      </c>
      <c r="N24" s="106"/>
      <c r="O24" s="107">
        <v>-128</v>
      </c>
      <c r="P24" s="107"/>
      <c r="Q24" s="108"/>
    </row>
    <row r="25" spans="1:17" ht="4.5" customHeight="1">
      <c r="A25" s="41"/>
      <c r="B25" s="44"/>
      <c r="C25" s="44"/>
      <c r="D25" s="45"/>
      <c r="E25" s="45"/>
      <c r="F25" s="45"/>
      <c r="G25" s="22"/>
      <c r="H25" s="46"/>
      <c r="I25" s="47"/>
      <c r="J25" s="48"/>
      <c r="K25" s="109"/>
      <c r="L25" s="109"/>
      <c r="M25" s="49"/>
      <c r="N25" s="47"/>
      <c r="O25" s="49"/>
      <c r="P25" s="45"/>
      <c r="Q25" s="45"/>
    </row>
    <row r="26" spans="2:17" ht="7.5" customHeight="1">
      <c r="B26" s="15"/>
      <c r="C26" s="1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 ht="23.25" customHeight="1" thickBot="1">
      <c r="B27" s="15"/>
      <c r="C27" s="6" t="s">
        <v>39</v>
      </c>
      <c r="E27" s="14"/>
      <c r="F27" s="14"/>
      <c r="G27" s="14"/>
      <c r="H27" s="14"/>
      <c r="I27" s="15"/>
      <c r="J27" s="14"/>
      <c r="K27" s="15"/>
      <c r="L27" s="3"/>
      <c r="M27" s="14"/>
      <c r="N27" s="14"/>
      <c r="O27" s="110" t="s">
        <v>40</v>
      </c>
      <c r="P27" s="110"/>
      <c r="Q27" s="110"/>
    </row>
    <row r="28" spans="1:25" ht="12.75" customHeight="1" thickTop="1">
      <c r="A28" s="50"/>
      <c r="B28" s="83" t="s">
        <v>0</v>
      </c>
      <c r="C28" s="84"/>
      <c r="D28" s="84"/>
      <c r="E28" s="84"/>
      <c r="F28" s="21"/>
      <c r="G28" s="86" t="s">
        <v>42</v>
      </c>
      <c r="H28" s="86"/>
      <c r="I28" s="88" t="s">
        <v>19</v>
      </c>
      <c r="J28" s="31" t="s">
        <v>45</v>
      </c>
      <c r="K28" s="88" t="s">
        <v>19</v>
      </c>
      <c r="L28" s="111" t="s">
        <v>43</v>
      </c>
      <c r="M28" s="112"/>
      <c r="N28" s="113" t="s">
        <v>44</v>
      </c>
      <c r="O28" s="114"/>
      <c r="P28" s="114"/>
      <c r="Q28" s="114"/>
      <c r="R28" s="10"/>
      <c r="S28" s="15"/>
      <c r="T28" s="15"/>
      <c r="U28" s="15"/>
      <c r="V28" s="15"/>
      <c r="W28" s="15"/>
      <c r="X28" s="15"/>
      <c r="Y28" s="15"/>
    </row>
    <row r="29" spans="1:25" ht="12.75" customHeight="1">
      <c r="A29" s="44"/>
      <c r="B29" s="85"/>
      <c r="C29" s="85"/>
      <c r="D29" s="85"/>
      <c r="E29" s="85"/>
      <c r="F29" s="22"/>
      <c r="G29" s="87"/>
      <c r="H29" s="87"/>
      <c r="I29" s="89"/>
      <c r="J29" s="32" t="s">
        <v>20</v>
      </c>
      <c r="K29" s="89"/>
      <c r="L29" s="115" t="s">
        <v>46</v>
      </c>
      <c r="M29" s="116"/>
      <c r="N29" s="117" t="s">
        <v>21</v>
      </c>
      <c r="O29" s="118"/>
      <c r="P29" s="119"/>
      <c r="Q29" s="51" t="s">
        <v>22</v>
      </c>
      <c r="R29" s="10"/>
      <c r="S29" s="15"/>
      <c r="T29" s="15"/>
      <c r="U29" s="15"/>
      <c r="V29" s="15"/>
      <c r="W29" s="15"/>
      <c r="X29" s="15"/>
      <c r="Y29" s="15"/>
    </row>
    <row r="30" spans="1:25" ht="12.75">
      <c r="A30" s="10"/>
      <c r="B30" s="52"/>
      <c r="C30" s="52"/>
      <c r="D30" s="52"/>
      <c r="E30" s="52"/>
      <c r="F30" s="23"/>
      <c r="G30" s="24"/>
      <c r="H30" s="27"/>
      <c r="I30" s="33" t="s">
        <v>23</v>
      </c>
      <c r="J30" s="28"/>
      <c r="K30" s="33" t="s">
        <v>23</v>
      </c>
      <c r="L30" s="28"/>
      <c r="M30" s="27"/>
      <c r="N30" s="28"/>
      <c r="O30" s="27"/>
      <c r="P30" s="27"/>
      <c r="Q30" s="28"/>
      <c r="R30" s="10"/>
      <c r="S30" s="15" t="s">
        <v>49</v>
      </c>
      <c r="T30" s="15"/>
      <c r="U30" s="15"/>
      <c r="V30" s="15"/>
      <c r="W30" s="15"/>
      <c r="X30" s="15"/>
      <c r="Y30" s="15"/>
    </row>
    <row r="31" spans="1:25" ht="15.75" customHeight="1">
      <c r="A31" s="10"/>
      <c r="B31" s="120" t="s">
        <v>36</v>
      </c>
      <c r="C31" s="121"/>
      <c r="D31" s="121"/>
      <c r="E31" s="121"/>
      <c r="F31" s="30"/>
      <c r="G31" s="78">
        <v>10155992</v>
      </c>
      <c r="H31" s="79"/>
      <c r="I31" s="60">
        <v>1000</v>
      </c>
      <c r="J31" s="34">
        <v>9611101</v>
      </c>
      <c r="K31" s="38">
        <v>1000</v>
      </c>
      <c r="L31" s="81">
        <v>544891</v>
      </c>
      <c r="M31" s="81"/>
      <c r="N31" s="79">
        <v>5380002</v>
      </c>
      <c r="O31" s="79"/>
      <c r="P31" s="79"/>
      <c r="Q31" s="53">
        <v>4775990</v>
      </c>
      <c r="R31" s="10"/>
      <c r="S31" s="16">
        <f>SUM(N31:Q31)</f>
        <v>10155992</v>
      </c>
      <c r="T31" s="17" t="str">
        <f>IF(S31=G31,"○","×")</f>
        <v>○</v>
      </c>
      <c r="U31" s="15"/>
      <c r="V31" s="15"/>
      <c r="W31" s="15"/>
      <c r="X31" s="15"/>
      <c r="Y31" s="15"/>
    </row>
    <row r="32" spans="1:25" ht="12.75" customHeight="1">
      <c r="A32" s="15"/>
      <c r="B32" s="43"/>
      <c r="C32" s="94" t="s">
        <v>6</v>
      </c>
      <c r="D32" s="94"/>
      <c r="E32" s="94"/>
      <c r="F32" s="23"/>
      <c r="G32" s="95">
        <v>219215</v>
      </c>
      <c r="H32" s="96"/>
      <c r="I32" s="59">
        <f>_xlfn.IFERROR(G32/$G$31*1000,"")</f>
        <v>21.6</v>
      </c>
      <c r="J32" s="35">
        <v>254068</v>
      </c>
      <c r="K32" s="36">
        <v>26.4</v>
      </c>
      <c r="L32" s="98">
        <v>-34853</v>
      </c>
      <c r="M32" s="98"/>
      <c r="N32" s="96">
        <v>626</v>
      </c>
      <c r="O32" s="96"/>
      <c r="P32" s="96"/>
      <c r="Q32" s="54">
        <v>218589</v>
      </c>
      <c r="R32" s="15"/>
      <c r="S32" s="15">
        <f>IF(S33="","",SUM(S33))</f>
      </c>
      <c r="T32" s="15"/>
      <c r="U32" s="15"/>
      <c r="V32" s="15"/>
      <c r="W32" s="15"/>
      <c r="X32" s="15"/>
      <c r="Y32" s="15"/>
    </row>
    <row r="33" spans="1:25" ht="12.75" customHeight="1">
      <c r="A33" s="15"/>
      <c r="B33" s="43"/>
      <c r="C33" s="43"/>
      <c r="D33" s="94" t="s">
        <v>7</v>
      </c>
      <c r="E33" s="94"/>
      <c r="F33" s="23"/>
      <c r="G33" s="100">
        <v>173184</v>
      </c>
      <c r="H33" s="101"/>
      <c r="I33" s="61">
        <f aca="true" t="shared" si="0" ref="I33:I44">_xlfn.IFERROR(G33/$G$31*1000,"")</f>
        <v>17.1</v>
      </c>
      <c r="J33" s="62">
        <v>211248</v>
      </c>
      <c r="K33" s="36">
        <v>22</v>
      </c>
      <c r="L33" s="98">
        <v>-38064</v>
      </c>
      <c r="M33" s="98"/>
      <c r="N33" s="96">
        <v>620</v>
      </c>
      <c r="O33" s="96"/>
      <c r="P33" s="96"/>
      <c r="Q33" s="55">
        <v>172564</v>
      </c>
      <c r="R33" s="15"/>
      <c r="S33" s="15"/>
      <c r="T33" s="15"/>
      <c r="U33" s="15"/>
      <c r="V33" s="15"/>
      <c r="W33" s="15"/>
      <c r="X33" s="15"/>
      <c r="Y33" s="15"/>
    </row>
    <row r="34" spans="1:25" ht="12.75" customHeight="1">
      <c r="A34" s="15"/>
      <c r="B34" s="43"/>
      <c r="C34" s="43"/>
      <c r="D34" s="94" t="s">
        <v>8</v>
      </c>
      <c r="E34" s="94"/>
      <c r="F34" s="23"/>
      <c r="G34" s="100">
        <v>46031</v>
      </c>
      <c r="H34" s="101"/>
      <c r="I34" s="61">
        <f t="shared" si="0"/>
        <v>4.5</v>
      </c>
      <c r="J34" s="62">
        <v>42820</v>
      </c>
      <c r="K34" s="36">
        <v>4.5</v>
      </c>
      <c r="L34" s="98">
        <v>3211</v>
      </c>
      <c r="M34" s="98"/>
      <c r="N34" s="96">
        <v>6</v>
      </c>
      <c r="O34" s="96"/>
      <c r="P34" s="96"/>
      <c r="Q34" s="55">
        <v>46025</v>
      </c>
      <c r="R34" s="15"/>
      <c r="S34" s="15"/>
      <c r="T34" s="15"/>
      <c r="U34" s="15"/>
      <c r="V34" s="15"/>
      <c r="W34" s="15"/>
      <c r="X34" s="15"/>
      <c r="Y34" s="15"/>
    </row>
    <row r="35" spans="1:25" ht="12.75" customHeight="1">
      <c r="A35" s="15"/>
      <c r="B35" s="43"/>
      <c r="C35" s="94" t="s">
        <v>9</v>
      </c>
      <c r="D35" s="94"/>
      <c r="E35" s="94"/>
      <c r="F35" s="23"/>
      <c r="G35" s="95">
        <v>9430052</v>
      </c>
      <c r="H35" s="96"/>
      <c r="I35" s="61">
        <f t="shared" si="0"/>
        <v>928.5</v>
      </c>
      <c r="J35" s="63">
        <v>8884288</v>
      </c>
      <c r="K35" s="36">
        <v>924.4</v>
      </c>
      <c r="L35" s="98">
        <v>545764</v>
      </c>
      <c r="M35" s="98"/>
      <c r="N35" s="96">
        <v>5095164</v>
      </c>
      <c r="O35" s="96"/>
      <c r="P35" s="96"/>
      <c r="Q35" s="54">
        <v>4334888</v>
      </c>
      <c r="R35" s="15"/>
      <c r="S35" s="15">
        <f>IF(S36="","",SUM(S36))</f>
      </c>
      <c r="T35" s="15"/>
      <c r="U35" s="15"/>
      <c r="V35" s="15"/>
      <c r="W35" s="15"/>
      <c r="X35" s="15"/>
      <c r="Y35" s="15"/>
    </row>
    <row r="36" spans="1:25" ht="12.75" customHeight="1">
      <c r="A36" s="15"/>
      <c r="B36" s="43"/>
      <c r="C36" s="43"/>
      <c r="D36" s="94" t="s">
        <v>10</v>
      </c>
      <c r="E36" s="94"/>
      <c r="F36" s="23"/>
      <c r="G36" s="100">
        <v>9430052</v>
      </c>
      <c r="H36" s="101"/>
      <c r="I36" s="61">
        <f t="shared" si="0"/>
        <v>928.5</v>
      </c>
      <c r="J36" s="62">
        <v>8884288</v>
      </c>
      <c r="K36" s="36">
        <v>924.4</v>
      </c>
      <c r="L36" s="98">
        <v>545764</v>
      </c>
      <c r="M36" s="98"/>
      <c r="N36" s="96">
        <v>5095164</v>
      </c>
      <c r="O36" s="96"/>
      <c r="P36" s="96"/>
      <c r="Q36" s="55">
        <v>4334888</v>
      </c>
      <c r="R36" s="15"/>
      <c r="S36" s="15"/>
      <c r="T36" s="15"/>
      <c r="U36" s="15"/>
      <c r="V36" s="15"/>
      <c r="W36" s="15"/>
      <c r="X36" s="15"/>
      <c r="Y36" s="15"/>
    </row>
    <row r="37" spans="1:25" ht="12.75" customHeight="1">
      <c r="A37" s="15"/>
      <c r="B37" s="43"/>
      <c r="C37" s="94" t="s">
        <v>11</v>
      </c>
      <c r="D37" s="94"/>
      <c r="E37" s="94"/>
      <c r="F37" s="23"/>
      <c r="G37" s="95">
        <v>292915</v>
      </c>
      <c r="H37" s="96"/>
      <c r="I37" s="61">
        <f t="shared" si="0"/>
        <v>28.8</v>
      </c>
      <c r="J37" s="63">
        <v>287277</v>
      </c>
      <c r="K37" s="36">
        <v>29.9</v>
      </c>
      <c r="L37" s="98">
        <v>5638</v>
      </c>
      <c r="M37" s="98"/>
      <c r="N37" s="96">
        <v>143402</v>
      </c>
      <c r="O37" s="96"/>
      <c r="P37" s="96"/>
      <c r="Q37" s="54">
        <v>149513</v>
      </c>
      <c r="R37" s="15"/>
      <c r="S37" s="15">
        <f>IF(S38="","",SUM(S38))</f>
      </c>
      <c r="T37" s="15"/>
      <c r="U37" s="15"/>
      <c r="V37" s="15"/>
      <c r="W37" s="15"/>
      <c r="X37" s="15"/>
      <c r="Y37" s="15"/>
    </row>
    <row r="38" spans="1:25" ht="12.75" customHeight="1">
      <c r="A38" s="15"/>
      <c r="B38" s="43"/>
      <c r="C38" s="43"/>
      <c r="D38" s="94" t="s">
        <v>24</v>
      </c>
      <c r="E38" s="94"/>
      <c r="F38" s="23"/>
      <c r="G38" s="100">
        <v>292915</v>
      </c>
      <c r="H38" s="101"/>
      <c r="I38" s="61">
        <f t="shared" si="0"/>
        <v>28.8</v>
      </c>
      <c r="J38" s="62">
        <v>287277</v>
      </c>
      <c r="K38" s="36">
        <v>29.9</v>
      </c>
      <c r="L38" s="98">
        <v>5638</v>
      </c>
      <c r="M38" s="98"/>
      <c r="N38" s="96">
        <v>143402</v>
      </c>
      <c r="O38" s="96"/>
      <c r="P38" s="96"/>
      <c r="Q38" s="55">
        <v>149513</v>
      </c>
      <c r="R38" s="15"/>
      <c r="S38" s="15"/>
      <c r="T38" s="15"/>
      <c r="U38" s="15"/>
      <c r="V38" s="15"/>
      <c r="W38" s="15"/>
      <c r="X38" s="15"/>
      <c r="Y38" s="15"/>
    </row>
    <row r="39" spans="1:25" ht="12.75" customHeight="1">
      <c r="A39" s="15"/>
      <c r="B39" s="43"/>
      <c r="C39" s="94" t="s">
        <v>25</v>
      </c>
      <c r="D39" s="94"/>
      <c r="E39" s="94"/>
      <c r="F39" s="23"/>
      <c r="G39" s="95">
        <v>185500</v>
      </c>
      <c r="H39" s="96"/>
      <c r="I39" s="61">
        <f t="shared" si="0"/>
        <v>18.3</v>
      </c>
      <c r="J39" s="64">
        <v>158130</v>
      </c>
      <c r="K39" s="36">
        <v>16.5</v>
      </c>
      <c r="L39" s="98">
        <v>27370</v>
      </c>
      <c r="M39" s="98"/>
      <c r="N39" s="96">
        <v>132500</v>
      </c>
      <c r="O39" s="96"/>
      <c r="P39" s="96"/>
      <c r="Q39" s="54">
        <v>53000</v>
      </c>
      <c r="R39" s="15"/>
      <c r="S39" s="15">
        <f>IF(S40="","",SUM(S40))</f>
      </c>
      <c r="T39" s="15"/>
      <c r="U39" s="15"/>
      <c r="V39" s="15"/>
      <c r="W39" s="15"/>
      <c r="X39" s="15"/>
      <c r="Y39" s="15"/>
    </row>
    <row r="40" spans="1:25" ht="12.75" customHeight="1">
      <c r="A40" s="15"/>
      <c r="B40" s="43"/>
      <c r="C40" s="43"/>
      <c r="D40" s="94" t="s">
        <v>12</v>
      </c>
      <c r="E40" s="94"/>
      <c r="F40" s="23"/>
      <c r="G40" s="100">
        <v>185500</v>
      </c>
      <c r="H40" s="101"/>
      <c r="I40" s="61">
        <f t="shared" si="0"/>
        <v>18.3</v>
      </c>
      <c r="J40" s="62">
        <v>158130</v>
      </c>
      <c r="K40" s="36">
        <v>16.5</v>
      </c>
      <c r="L40" s="98">
        <v>27370</v>
      </c>
      <c r="M40" s="98"/>
      <c r="N40" s="96">
        <v>132500</v>
      </c>
      <c r="O40" s="96"/>
      <c r="P40" s="96"/>
      <c r="Q40" s="55">
        <v>53000</v>
      </c>
      <c r="R40" s="15"/>
      <c r="S40" s="15"/>
      <c r="T40" s="15"/>
      <c r="U40" s="15"/>
      <c r="V40" s="15"/>
      <c r="W40" s="15"/>
      <c r="X40" s="15"/>
      <c r="Y40" s="15"/>
    </row>
    <row r="41" spans="1:25" ht="12.75" customHeight="1">
      <c r="A41" s="15"/>
      <c r="B41" s="43"/>
      <c r="C41" s="94" t="s">
        <v>15</v>
      </c>
      <c r="D41" s="94"/>
      <c r="E41" s="94"/>
      <c r="F41" s="23"/>
      <c r="G41" s="95">
        <v>8310</v>
      </c>
      <c r="H41" s="96"/>
      <c r="I41" s="61">
        <f t="shared" si="0"/>
        <v>0.8</v>
      </c>
      <c r="J41" s="63">
        <v>7338</v>
      </c>
      <c r="K41" s="36">
        <v>0.8</v>
      </c>
      <c r="L41" s="98">
        <v>972</v>
      </c>
      <c r="M41" s="98"/>
      <c r="N41" s="96">
        <v>8310</v>
      </c>
      <c r="O41" s="96"/>
      <c r="P41" s="96"/>
      <c r="Q41" s="54">
        <v>0</v>
      </c>
      <c r="R41" s="15"/>
      <c r="S41" s="15">
        <f>IF(S42="","",SUM(S42))</f>
      </c>
      <c r="T41" s="15"/>
      <c r="U41" s="15"/>
      <c r="V41" s="15"/>
      <c r="W41" s="15"/>
      <c r="X41" s="15"/>
      <c r="Y41" s="15"/>
    </row>
    <row r="42" spans="1:25" ht="12.75" customHeight="1">
      <c r="A42" s="15"/>
      <c r="B42" s="43"/>
      <c r="C42" s="43"/>
      <c r="D42" s="134" t="s">
        <v>16</v>
      </c>
      <c r="E42" s="134"/>
      <c r="F42" s="23"/>
      <c r="G42" s="100">
        <v>8310</v>
      </c>
      <c r="H42" s="101"/>
      <c r="I42" s="61">
        <f t="shared" si="0"/>
        <v>0.8</v>
      </c>
      <c r="J42" s="62">
        <v>7338</v>
      </c>
      <c r="K42" s="36">
        <v>0.8</v>
      </c>
      <c r="L42" s="98">
        <v>972</v>
      </c>
      <c r="M42" s="98"/>
      <c r="N42" s="96">
        <v>8310</v>
      </c>
      <c r="O42" s="96"/>
      <c r="P42" s="96"/>
      <c r="Q42" s="55">
        <v>0</v>
      </c>
      <c r="R42" s="15"/>
      <c r="S42" s="15"/>
      <c r="T42" s="15"/>
      <c r="U42" s="15"/>
      <c r="V42" s="15"/>
      <c r="W42" s="15"/>
      <c r="X42" s="15"/>
      <c r="Y42" s="15"/>
    </row>
    <row r="43" spans="1:25" ht="12.75" customHeight="1">
      <c r="A43" s="15"/>
      <c r="B43" s="43"/>
      <c r="C43" s="94" t="s">
        <v>26</v>
      </c>
      <c r="D43" s="94"/>
      <c r="E43" s="94"/>
      <c r="F43" s="23"/>
      <c r="G43" s="95">
        <v>20000</v>
      </c>
      <c r="H43" s="96"/>
      <c r="I43" s="61">
        <f t="shared" si="0"/>
        <v>2</v>
      </c>
      <c r="J43" s="63">
        <v>20000</v>
      </c>
      <c r="K43" s="36">
        <v>2.1</v>
      </c>
      <c r="L43" s="98">
        <v>0</v>
      </c>
      <c r="M43" s="98"/>
      <c r="N43" s="96">
        <v>0</v>
      </c>
      <c r="O43" s="96"/>
      <c r="P43" s="96"/>
      <c r="Q43" s="54">
        <v>20000</v>
      </c>
      <c r="R43" s="15"/>
      <c r="S43" s="15">
        <f>IF(S44="","",SUM(S44))</f>
      </c>
      <c r="T43" s="15"/>
      <c r="U43" s="15"/>
      <c r="V43" s="15"/>
      <c r="W43" s="15"/>
      <c r="X43" s="15"/>
      <c r="Y43" s="15"/>
    </row>
    <row r="44" spans="1:25" ht="12.75" customHeight="1">
      <c r="A44" s="44"/>
      <c r="B44" s="56"/>
      <c r="C44" s="56"/>
      <c r="D44" s="123" t="s">
        <v>26</v>
      </c>
      <c r="E44" s="123"/>
      <c r="F44" s="22"/>
      <c r="G44" s="124">
        <v>20000</v>
      </c>
      <c r="H44" s="125"/>
      <c r="I44" s="135">
        <f t="shared" si="0"/>
        <v>2</v>
      </c>
      <c r="J44" s="136">
        <v>20000</v>
      </c>
      <c r="K44" s="57">
        <v>2.1</v>
      </c>
      <c r="L44" s="126">
        <v>0</v>
      </c>
      <c r="M44" s="126"/>
      <c r="N44" s="127">
        <v>0</v>
      </c>
      <c r="O44" s="127"/>
      <c r="P44" s="127"/>
      <c r="Q44" s="58">
        <v>20000</v>
      </c>
      <c r="R44" s="15"/>
      <c r="S44" s="15"/>
      <c r="T44" s="15"/>
      <c r="U44" s="15"/>
      <c r="V44" s="15"/>
      <c r="W44" s="15"/>
      <c r="X44" s="15"/>
      <c r="Y44" s="15"/>
    </row>
    <row r="45" spans="1:25" ht="12.75" customHeight="1">
      <c r="A45" s="10"/>
      <c r="B45" s="39" t="s">
        <v>1</v>
      </c>
      <c r="C45" s="10"/>
      <c r="D45" s="128" t="s">
        <v>37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5"/>
      <c r="S45" s="15"/>
      <c r="T45" s="15"/>
      <c r="U45" s="15"/>
      <c r="V45" s="15"/>
      <c r="W45" s="15"/>
      <c r="X45" s="15"/>
      <c r="Y45" s="15"/>
    </row>
    <row r="46" spans="2:9" ht="13.5">
      <c r="B46" s="2" t="s">
        <v>38</v>
      </c>
      <c r="D46" s="3"/>
      <c r="G46" s="18"/>
      <c r="H46" s="129"/>
      <c r="I46" s="129"/>
    </row>
    <row r="47" spans="10:25" ht="12" customHeight="1">
      <c r="J47" s="130"/>
      <c r="K47" s="130"/>
      <c r="Y47" s="9"/>
    </row>
    <row r="49" spans="4:17" ht="12.75">
      <c r="D49" s="19"/>
      <c r="H49" s="20"/>
      <c r="I49" s="20"/>
      <c r="J49" s="20"/>
      <c r="K49" s="20"/>
      <c r="L49" s="131"/>
      <c r="M49" s="132"/>
      <c r="N49" s="133"/>
      <c r="O49" s="132"/>
      <c r="P49" s="132"/>
      <c r="Q49" s="20"/>
    </row>
    <row r="50" spans="8:17" ht="12.75">
      <c r="H50" s="19"/>
      <c r="I50" s="19"/>
      <c r="J50" s="19"/>
      <c r="K50" s="19"/>
      <c r="L50" s="122"/>
      <c r="M50" s="122"/>
      <c r="N50" s="122"/>
      <c r="O50" s="122"/>
      <c r="P50" s="122"/>
      <c r="Q50" s="19"/>
    </row>
  </sheetData>
  <sheetProtection selectLockedCells="1"/>
  <mergeCells count="160">
    <mergeCell ref="D45:Q45"/>
    <mergeCell ref="H46:I46"/>
    <mergeCell ref="J47:K47"/>
    <mergeCell ref="L49:M49"/>
    <mergeCell ref="N49:P49"/>
    <mergeCell ref="C41:E41"/>
    <mergeCell ref="G41:H41"/>
    <mergeCell ref="L41:M41"/>
    <mergeCell ref="N41:P41"/>
    <mergeCell ref="D42:E42"/>
    <mergeCell ref="L50:M50"/>
    <mergeCell ref="N50:P50"/>
    <mergeCell ref="C43:E43"/>
    <mergeCell ref="G43:H43"/>
    <mergeCell ref="L43:M43"/>
    <mergeCell ref="N43:P43"/>
    <mergeCell ref="D44:E44"/>
    <mergeCell ref="G44:H44"/>
    <mergeCell ref="L44:M44"/>
    <mergeCell ref="N44:P44"/>
    <mergeCell ref="G42:H42"/>
    <mergeCell ref="L42:M42"/>
    <mergeCell ref="N42:P42"/>
    <mergeCell ref="C39:E39"/>
    <mergeCell ref="G39:H39"/>
    <mergeCell ref="L39:M39"/>
    <mergeCell ref="N39:P39"/>
    <mergeCell ref="D40:E40"/>
    <mergeCell ref="G40:H40"/>
    <mergeCell ref="L40:M40"/>
    <mergeCell ref="N40:P40"/>
    <mergeCell ref="C37:E37"/>
    <mergeCell ref="G37:H37"/>
    <mergeCell ref="L37:M37"/>
    <mergeCell ref="N37:P37"/>
    <mergeCell ref="D38:E38"/>
    <mergeCell ref="G38:H38"/>
    <mergeCell ref="L38:M38"/>
    <mergeCell ref="N38:P38"/>
    <mergeCell ref="C35:E35"/>
    <mergeCell ref="G35:H35"/>
    <mergeCell ref="L35:M35"/>
    <mergeCell ref="N35:P35"/>
    <mergeCell ref="D36:E36"/>
    <mergeCell ref="G36:H36"/>
    <mergeCell ref="L36:M36"/>
    <mergeCell ref="N36:P36"/>
    <mergeCell ref="D33:E33"/>
    <mergeCell ref="G33:H33"/>
    <mergeCell ref="L33:M33"/>
    <mergeCell ref="N33:P33"/>
    <mergeCell ref="D34:E34"/>
    <mergeCell ref="G34:H34"/>
    <mergeCell ref="L34:M34"/>
    <mergeCell ref="N34:P34"/>
    <mergeCell ref="B31:E31"/>
    <mergeCell ref="G31:H31"/>
    <mergeCell ref="L31:M31"/>
    <mergeCell ref="N31:P31"/>
    <mergeCell ref="C32:E32"/>
    <mergeCell ref="G32:H32"/>
    <mergeCell ref="L32:M32"/>
    <mergeCell ref="N32:P32"/>
    <mergeCell ref="K25:L25"/>
    <mergeCell ref="O27:Q27"/>
    <mergeCell ref="B28:E29"/>
    <mergeCell ref="G28:H29"/>
    <mergeCell ref="I28:I29"/>
    <mergeCell ref="K28:K29"/>
    <mergeCell ref="L28:M28"/>
    <mergeCell ref="N28:Q28"/>
    <mergeCell ref="L29:M29"/>
    <mergeCell ref="N29:P29"/>
    <mergeCell ref="D23:F23"/>
    <mergeCell ref="H23:I23"/>
    <mergeCell ref="K23:L23"/>
    <mergeCell ref="M23:N23"/>
    <mergeCell ref="O23:Q23"/>
    <mergeCell ref="D24:F24"/>
    <mergeCell ref="H24:I24"/>
    <mergeCell ref="K24:L24"/>
    <mergeCell ref="M24:N24"/>
    <mergeCell ref="O24:Q24"/>
    <mergeCell ref="D21:F21"/>
    <mergeCell ref="H21:I21"/>
    <mergeCell ref="K21:L21"/>
    <mergeCell ref="M21:N21"/>
    <mergeCell ref="O21:Q21"/>
    <mergeCell ref="C22:F22"/>
    <mergeCell ref="H22:I22"/>
    <mergeCell ref="K22:L22"/>
    <mergeCell ref="M22:N22"/>
    <mergeCell ref="O22:Q22"/>
    <mergeCell ref="D19:F19"/>
    <mergeCell ref="H19:I19"/>
    <mergeCell ref="K19:L19"/>
    <mergeCell ref="M19:N19"/>
    <mergeCell ref="O19:Q19"/>
    <mergeCell ref="C20:F20"/>
    <mergeCell ref="H20:I20"/>
    <mergeCell ref="K20:L20"/>
    <mergeCell ref="M20:N20"/>
    <mergeCell ref="O20:Q20"/>
    <mergeCell ref="D17:F17"/>
    <mergeCell ref="H17:I17"/>
    <mergeCell ref="K17:L17"/>
    <mergeCell ref="M17:N17"/>
    <mergeCell ref="O17:Q17"/>
    <mergeCell ref="C18:F18"/>
    <mergeCell ref="H18:I18"/>
    <mergeCell ref="K18:L18"/>
    <mergeCell ref="M18:N18"/>
    <mergeCell ref="O18:Q18"/>
    <mergeCell ref="C15:F15"/>
    <mergeCell ref="H15:I15"/>
    <mergeCell ref="K15:L15"/>
    <mergeCell ref="M15:N15"/>
    <mergeCell ref="O15:Q15"/>
    <mergeCell ref="D16:F16"/>
    <mergeCell ref="H16:I16"/>
    <mergeCell ref="K16:L16"/>
    <mergeCell ref="M16:N16"/>
    <mergeCell ref="O16:Q16"/>
    <mergeCell ref="C13:F13"/>
    <mergeCell ref="H13:I13"/>
    <mergeCell ref="K13:L13"/>
    <mergeCell ref="M13:N13"/>
    <mergeCell ref="O13:Q13"/>
    <mergeCell ref="D14:F14"/>
    <mergeCell ref="H14:I14"/>
    <mergeCell ref="K14:L14"/>
    <mergeCell ref="M14:N14"/>
    <mergeCell ref="O14:Q14"/>
    <mergeCell ref="C11:F11"/>
    <mergeCell ref="H11:I11"/>
    <mergeCell ref="K11:L11"/>
    <mergeCell ref="M11:N11"/>
    <mergeCell ref="O11:Q11"/>
    <mergeCell ref="D12:F12"/>
    <mergeCell ref="H12:I12"/>
    <mergeCell ref="K12:L12"/>
    <mergeCell ref="M12:N12"/>
    <mergeCell ref="O12:Q12"/>
    <mergeCell ref="B10:F10"/>
    <mergeCell ref="H10:I10"/>
    <mergeCell ref="K10:L10"/>
    <mergeCell ref="M10:N10"/>
    <mergeCell ref="O10:Q10"/>
    <mergeCell ref="B7:F8"/>
    <mergeCell ref="H7:I8"/>
    <mergeCell ref="J7:J8"/>
    <mergeCell ref="K7:L8"/>
    <mergeCell ref="A1:D1"/>
    <mergeCell ref="H3:L3"/>
    <mergeCell ref="H4:L4"/>
    <mergeCell ref="H5:L5"/>
    <mergeCell ref="O6:Q6"/>
    <mergeCell ref="O7:Q7"/>
    <mergeCell ref="M7:N8"/>
    <mergeCell ref="O8:Q8"/>
  </mergeCells>
  <printOptions/>
  <pageMargins left="0.3937007874015748" right="0.3937007874015748" top="0.3937007874015748" bottom="0.5905511811023623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あずさ</dc:creator>
  <cp:keywords/>
  <dc:description/>
  <cp:lastModifiedBy>遠藤　雅也</cp:lastModifiedBy>
  <cp:lastPrinted>2022-09-14T03:33:56Z</cp:lastPrinted>
  <dcterms:created xsi:type="dcterms:W3CDTF">2008-04-30T02:47:07Z</dcterms:created>
  <dcterms:modified xsi:type="dcterms:W3CDTF">2023-09-22T07:15:43Z</dcterms:modified>
  <cp:category/>
  <cp:version/>
  <cp:contentType/>
  <cp:contentStatus/>
</cp:coreProperties>
</file>