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特別会計歳入歳出予算額（当初）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<sst xmlns="http://schemas.openxmlformats.org/spreadsheetml/2006/main" count="85" uniqueCount="74">
  <si>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基金繰入金</t>
  </si>
  <si>
    <t>予　算　額</t>
  </si>
  <si>
    <t>対前年度</t>
  </si>
  <si>
    <t xml:space="preserve"> 増･減(Δ)</t>
  </si>
  <si>
    <t>特別給付費</t>
  </si>
  <si>
    <t>繰越金</t>
  </si>
  <si>
    <t>諸収入</t>
  </si>
  <si>
    <t>預金利子</t>
  </si>
  <si>
    <t>雑入</t>
  </si>
  <si>
    <t>.</t>
  </si>
  <si>
    <t>構成比</t>
  </si>
  <si>
    <t>前　年　度</t>
  </si>
  <si>
    <t>本年度の財源</t>
  </si>
  <si>
    <t>当初予算額</t>
  </si>
  <si>
    <t>特定財源</t>
  </si>
  <si>
    <t>一般財源</t>
  </si>
  <si>
    <t>財政安定化基金拠出金</t>
  </si>
  <si>
    <t>基金積立金</t>
  </si>
  <si>
    <t>諸支出金</t>
  </si>
  <si>
    <t>償還金及び還付加算金</t>
  </si>
  <si>
    <t>予備費</t>
  </si>
  <si>
    <t>介  護  保  険  特  別  会  計</t>
  </si>
  <si>
    <t>歳　　　　入</t>
  </si>
  <si>
    <t>歳  　　　出</t>
  </si>
  <si>
    <t>（単位 　千円）</t>
  </si>
  <si>
    <t>科目</t>
  </si>
  <si>
    <t>予　　算　　額</t>
  </si>
  <si>
    <t>構 成 比</t>
  </si>
  <si>
    <t>前年度当初予算額</t>
  </si>
  <si>
    <t>対前年度増・減</t>
  </si>
  <si>
    <t>（Δ）</t>
  </si>
  <si>
    <t>総額</t>
  </si>
  <si>
    <t>保険料</t>
  </si>
  <si>
    <t>介護保険料</t>
  </si>
  <si>
    <t>使用料及び手数料</t>
  </si>
  <si>
    <t>手数料</t>
  </si>
  <si>
    <t>国庫支出金</t>
  </si>
  <si>
    <t>国庫負担金</t>
  </si>
  <si>
    <t>国庫補助金</t>
  </si>
  <si>
    <t>支払基金交付金</t>
  </si>
  <si>
    <t>都支出金</t>
  </si>
  <si>
    <t>都負担金</t>
  </si>
  <si>
    <t>財政安定化基金支出金</t>
  </si>
  <si>
    <t>財産収入</t>
  </si>
  <si>
    <t>財産運用収入</t>
  </si>
  <si>
    <t>繰入金</t>
  </si>
  <si>
    <t>一般会計繰入金</t>
  </si>
  <si>
    <t>（単位　 千円）</t>
  </si>
  <si>
    <t>総務費</t>
  </si>
  <si>
    <t>総務管理費</t>
  </si>
  <si>
    <t>徴収費</t>
  </si>
  <si>
    <t>介護認定審査会費</t>
  </si>
  <si>
    <t>趣旨普及費</t>
  </si>
  <si>
    <t>介護保険制度推進委員会費</t>
  </si>
  <si>
    <t>保険給付費</t>
  </si>
  <si>
    <t>居宅介護サービス等諸費</t>
  </si>
  <si>
    <t>施設介護サービス費</t>
  </si>
  <si>
    <t>その他諸費</t>
  </si>
  <si>
    <t>高額介護サービス等費</t>
  </si>
  <si>
    <t>介護保険給付適正化事業費</t>
  </si>
  <si>
    <t>特別会計歳入歳出予算額（当初）</t>
  </si>
  <si>
    <t>都補助金</t>
  </si>
  <si>
    <t>介護予防サービス等諸費</t>
  </si>
  <si>
    <t>介護予防事業費</t>
  </si>
  <si>
    <t>包括的支援事業・任意事業費</t>
  </si>
  <si>
    <t>注）</t>
  </si>
  <si>
    <t>特定入所者介護サービス等費</t>
  </si>
  <si>
    <t>地域支援事業費</t>
  </si>
  <si>
    <t>資料：企画部企画財政課</t>
  </si>
  <si>
    <t>‰</t>
  </si>
  <si>
    <t>‰</t>
  </si>
  <si>
    <t>（ 平 成 19 [2007] 年 度 ）</t>
  </si>
  <si>
    <t>地域密着型サービス事業者指定等事務費</t>
  </si>
  <si>
    <t>平成19年度より、歳出の「総務費」に「地域密着型サービス事業者指定等事務費」を追加してある。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</si>
</sst>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&quot;―&quot;"/>
    <numFmt numFmtId="177" formatCode="0.0_ ;[Red]\-0.0\ "/>
    <numFmt numFmtId="178" formatCode="#,##0;&quot;Δ &quot;#,##0;&quot;―&quot;"/>
    <numFmt numFmtId="179" formatCode="0.0"/>
    <numFmt numFmtId="180" formatCode="#,##0.0;&quot;Δ&quot;#,##0.0;&quot;―&quot;"/>
    <numFmt numFmtId="181" formatCode="0.0;&quot;△ &quot;0.0"/>
    <numFmt numFmtId="182" formatCode="#,##0.0;[Red]\-#,##0.0"/>
  </numFmts>
  <fonts count="13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9"/>
      <name val="Century"/>
      <family val="1"/>
    </font>
    <font>
      <sz val="9"/>
      <name val="明朝体"/>
      <family val="3"/>
    </font>
    <font>
      <sz val="10.5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176" fontId="1" fillId="0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distributed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vertical="top"/>
    </xf>
    <xf numFmtId="176" fontId="9" fillId="0" borderId="13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6" fillId="0" borderId="20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2"/>
  <sheetViews>
    <sheetView tabSelected="1" workbookViewId="0" topLeftCell="A1">
      <selection activeCell="D2" sqref="D2"/>
    </sheetView>
  </sheetViews>
  <sheetFormatPr defaultColWidth="8.625" defaultRowHeight="13.5"/>
  <cols>
    <col min="1" max="3" width="1.4921875" style="1" customWidth="1"/>
    <col min="4" max="4" width="29.50390625" style="2" customWidth="1"/>
    <col min="5" max="5" width="1.00390625" style="5" customWidth="1"/>
    <col min="6" max="6" width="10.375" style="2" customWidth="1"/>
    <col min="7" max="7" width="3.25390625" style="2" customWidth="1"/>
    <col min="8" max="8" width="4.50390625" style="2" customWidth="1"/>
    <col min="9" max="9" width="4.75390625" style="2" customWidth="1"/>
    <col min="10" max="11" width="2.625" style="2" customWidth="1"/>
    <col min="12" max="12" width="7.25390625" style="2" customWidth="1"/>
    <col min="13" max="13" width="2.00390625" style="1" customWidth="1"/>
    <col min="14" max="14" width="7.25390625" style="2" customWidth="1"/>
    <col min="15" max="15" width="3.125" style="2" customWidth="1"/>
    <col min="16" max="16" width="1.75390625" style="2" customWidth="1"/>
    <col min="17" max="17" width="5.75390625" style="2" customWidth="1"/>
    <col min="18" max="18" width="2.25390625" style="2" customWidth="1"/>
    <col min="19" max="19" width="1.75390625" style="2" customWidth="1"/>
    <col min="20" max="20" width="5.25390625" style="2" customWidth="1"/>
    <col min="21" max="248" width="8.625" style="1" customWidth="1"/>
    <col min="249" max="16384" width="8.625" style="1" customWidth="1"/>
  </cols>
  <sheetData>
    <row r="2" spans="4:14" ht="25.5" customHeight="1" thickBot="1">
      <c r="D2" s="1"/>
      <c r="E2" s="1"/>
      <c r="F2" s="84" t="s">
        <v>60</v>
      </c>
      <c r="G2" s="85"/>
      <c r="H2" s="85"/>
      <c r="I2" s="85"/>
      <c r="J2" s="85"/>
      <c r="K2" s="85"/>
      <c r="L2" s="85"/>
      <c r="M2" s="85"/>
      <c r="N2" s="85"/>
    </row>
    <row r="3" spans="4:14" ht="18" customHeight="1" thickTop="1">
      <c r="D3" s="1"/>
      <c r="E3" s="3"/>
      <c r="F3" s="89" t="s">
        <v>71</v>
      </c>
      <c r="G3" s="89"/>
      <c r="H3" s="89"/>
      <c r="I3" s="89"/>
      <c r="J3" s="89"/>
      <c r="K3" s="89"/>
      <c r="L3" s="89"/>
      <c r="M3" s="89"/>
      <c r="N3" s="89"/>
    </row>
    <row r="4" spans="4:14" ht="17.25" customHeight="1">
      <c r="D4" s="1"/>
      <c r="E4" s="3"/>
      <c r="F4" s="88" t="s">
        <v>21</v>
      </c>
      <c r="G4" s="88"/>
      <c r="H4" s="88"/>
      <c r="I4" s="88"/>
      <c r="J4" s="88"/>
      <c r="K4" s="88"/>
      <c r="L4" s="88"/>
      <c r="M4" s="88"/>
      <c r="N4" s="88"/>
    </row>
    <row r="5" spans="3:20" ht="18" customHeight="1" thickBot="1">
      <c r="C5" s="77" t="s">
        <v>22</v>
      </c>
      <c r="D5" s="78"/>
      <c r="E5" s="3"/>
      <c r="N5" s="1"/>
      <c r="P5" s="68" t="s">
        <v>24</v>
      </c>
      <c r="Q5" s="68"/>
      <c r="R5" s="68"/>
      <c r="S5" s="68"/>
      <c r="T5" s="68"/>
    </row>
    <row r="6" spans="1:20" ht="12">
      <c r="A6" s="30"/>
      <c r="B6" s="82" t="s">
        <v>25</v>
      </c>
      <c r="C6" s="82"/>
      <c r="D6" s="82"/>
      <c r="E6" s="31"/>
      <c r="F6" s="90" t="s">
        <v>26</v>
      </c>
      <c r="G6" s="86"/>
      <c r="H6" s="86" t="s">
        <v>27</v>
      </c>
      <c r="I6" s="86"/>
      <c r="J6" s="86" t="s">
        <v>28</v>
      </c>
      <c r="K6" s="86"/>
      <c r="L6" s="86"/>
      <c r="M6" s="86"/>
      <c r="N6" s="86" t="s">
        <v>27</v>
      </c>
      <c r="O6" s="86"/>
      <c r="P6" s="71" t="s">
        <v>29</v>
      </c>
      <c r="Q6" s="71"/>
      <c r="R6" s="71"/>
      <c r="S6" s="71"/>
      <c r="T6" s="72"/>
    </row>
    <row r="7" spans="1:20" ht="12">
      <c r="A7" s="32"/>
      <c r="B7" s="83"/>
      <c r="C7" s="83"/>
      <c r="D7" s="83"/>
      <c r="E7" s="15"/>
      <c r="F7" s="91"/>
      <c r="G7" s="87"/>
      <c r="H7" s="87"/>
      <c r="I7" s="87"/>
      <c r="J7" s="87"/>
      <c r="K7" s="87"/>
      <c r="L7" s="87"/>
      <c r="M7" s="87"/>
      <c r="N7" s="87"/>
      <c r="O7" s="87"/>
      <c r="P7" s="73" t="s">
        <v>30</v>
      </c>
      <c r="Q7" s="73"/>
      <c r="R7" s="73"/>
      <c r="S7" s="73"/>
      <c r="T7" s="74"/>
    </row>
    <row r="8" spans="1:20" ht="12">
      <c r="A8" s="33"/>
      <c r="B8" s="4"/>
      <c r="C8" s="4"/>
      <c r="D8" s="5"/>
      <c r="E8" s="6"/>
      <c r="F8" s="4"/>
      <c r="G8" s="5"/>
      <c r="H8" s="5"/>
      <c r="I8" s="45" t="s">
        <v>70</v>
      </c>
      <c r="J8" s="5"/>
      <c r="K8" s="5"/>
      <c r="L8" s="5"/>
      <c r="M8" s="4"/>
      <c r="N8" s="5"/>
      <c r="O8" s="45" t="s">
        <v>70</v>
      </c>
      <c r="P8" s="5"/>
      <c r="Q8" s="5"/>
      <c r="R8" s="5"/>
      <c r="S8" s="5"/>
      <c r="T8" s="34"/>
    </row>
    <row r="9" spans="1:21" s="22" customFormat="1" ht="18" customHeight="1">
      <c r="A9" s="35"/>
      <c r="B9" s="79" t="s">
        <v>31</v>
      </c>
      <c r="C9" s="79"/>
      <c r="D9" s="79"/>
      <c r="E9" s="21"/>
      <c r="F9" s="80">
        <v>16535421</v>
      </c>
      <c r="G9" s="75"/>
      <c r="H9" s="76">
        <v>1000</v>
      </c>
      <c r="I9" s="76"/>
      <c r="J9" s="75">
        <v>16072249</v>
      </c>
      <c r="K9" s="75"/>
      <c r="L9" s="64"/>
      <c r="M9" s="64"/>
      <c r="N9" s="76">
        <v>1000</v>
      </c>
      <c r="O9" s="76"/>
      <c r="P9" s="69">
        <v>463172</v>
      </c>
      <c r="Q9" s="69"/>
      <c r="R9" s="69"/>
      <c r="S9" s="69"/>
      <c r="T9" s="70"/>
      <c r="U9" s="20"/>
    </row>
    <row r="10" spans="1:21" ht="14.25" customHeight="1">
      <c r="A10" s="33"/>
      <c r="B10" s="8"/>
      <c r="C10" s="61" t="s">
        <v>32</v>
      </c>
      <c r="D10" s="61"/>
      <c r="E10" s="7"/>
      <c r="F10" s="81">
        <v>3184258</v>
      </c>
      <c r="G10" s="57"/>
      <c r="H10" s="59">
        <v>192.6</v>
      </c>
      <c r="I10" s="65"/>
      <c r="J10" s="57">
        <v>3070939</v>
      </c>
      <c r="K10" s="57"/>
      <c r="L10" s="64"/>
      <c r="M10" s="64"/>
      <c r="N10" s="59">
        <v>191.1</v>
      </c>
      <c r="O10" s="64"/>
      <c r="P10" s="66">
        <v>113319</v>
      </c>
      <c r="Q10" s="66"/>
      <c r="R10" s="66"/>
      <c r="S10" s="66"/>
      <c r="T10" s="67"/>
      <c r="U10" s="24"/>
    </row>
    <row r="11" spans="1:21" ht="14.25" customHeight="1">
      <c r="A11" s="33"/>
      <c r="B11" s="8"/>
      <c r="C11" s="17"/>
      <c r="D11" s="16" t="s">
        <v>33</v>
      </c>
      <c r="E11" s="10"/>
      <c r="F11" s="81">
        <v>3184258</v>
      </c>
      <c r="G11" s="57"/>
      <c r="H11" s="59">
        <v>192.6</v>
      </c>
      <c r="I11" s="65"/>
      <c r="J11" s="57">
        <v>3070939</v>
      </c>
      <c r="K11" s="57"/>
      <c r="L11" s="64"/>
      <c r="M11" s="64"/>
      <c r="N11" s="59">
        <v>191.1</v>
      </c>
      <c r="O11" s="64"/>
      <c r="P11" s="66">
        <v>113319</v>
      </c>
      <c r="Q11" s="66"/>
      <c r="R11" s="66"/>
      <c r="S11" s="66"/>
      <c r="T11" s="67"/>
      <c r="U11" s="24"/>
    </row>
    <row r="12" spans="1:21" ht="14.25" customHeight="1">
      <c r="A12" s="33"/>
      <c r="B12" s="8"/>
      <c r="C12" s="61" t="s">
        <v>34</v>
      </c>
      <c r="D12" s="61"/>
      <c r="E12" s="7"/>
      <c r="F12" s="81">
        <v>1</v>
      </c>
      <c r="G12" s="57"/>
      <c r="H12" s="59">
        <v>0</v>
      </c>
      <c r="I12" s="65"/>
      <c r="J12" s="57">
        <v>1</v>
      </c>
      <c r="K12" s="57"/>
      <c r="L12" s="64"/>
      <c r="M12" s="64"/>
      <c r="N12" s="59">
        <v>0</v>
      </c>
      <c r="O12" s="59"/>
      <c r="P12" s="66">
        <v>0</v>
      </c>
      <c r="Q12" s="66"/>
      <c r="R12" s="66"/>
      <c r="S12" s="66"/>
      <c r="T12" s="67"/>
      <c r="U12" s="24"/>
    </row>
    <row r="13" spans="1:21" ht="14.25" customHeight="1">
      <c r="A13" s="33"/>
      <c r="B13" s="8"/>
      <c r="C13" s="17"/>
      <c r="D13" s="16" t="s">
        <v>35</v>
      </c>
      <c r="E13" s="10"/>
      <c r="F13" s="81">
        <v>1</v>
      </c>
      <c r="G13" s="57"/>
      <c r="H13" s="59">
        <v>0</v>
      </c>
      <c r="I13" s="65"/>
      <c r="J13" s="57">
        <v>1</v>
      </c>
      <c r="K13" s="57"/>
      <c r="L13" s="64"/>
      <c r="M13" s="64"/>
      <c r="N13" s="59">
        <v>0</v>
      </c>
      <c r="O13" s="59"/>
      <c r="P13" s="66">
        <v>0</v>
      </c>
      <c r="Q13" s="66"/>
      <c r="R13" s="66"/>
      <c r="S13" s="66"/>
      <c r="T13" s="67"/>
      <c r="U13" s="24"/>
    </row>
    <row r="14" spans="1:21" ht="14.25" customHeight="1">
      <c r="A14" s="33"/>
      <c r="B14" s="8"/>
      <c r="C14" s="61" t="s">
        <v>36</v>
      </c>
      <c r="D14" s="61"/>
      <c r="E14" s="7"/>
      <c r="F14" s="81">
        <v>3462124</v>
      </c>
      <c r="G14" s="57"/>
      <c r="H14" s="59">
        <v>209.4</v>
      </c>
      <c r="I14" s="65"/>
      <c r="J14" s="57">
        <v>3375094</v>
      </c>
      <c r="K14" s="57"/>
      <c r="L14" s="64"/>
      <c r="M14" s="64"/>
      <c r="N14" s="59">
        <v>210</v>
      </c>
      <c r="O14" s="59"/>
      <c r="P14" s="66">
        <v>87030</v>
      </c>
      <c r="Q14" s="66"/>
      <c r="R14" s="66"/>
      <c r="S14" s="66"/>
      <c r="T14" s="67"/>
      <c r="U14" s="24"/>
    </row>
    <row r="15" spans="1:21" ht="14.25" customHeight="1">
      <c r="A15" s="33"/>
      <c r="B15" s="8"/>
      <c r="C15" s="17"/>
      <c r="D15" s="16" t="s">
        <v>37</v>
      </c>
      <c r="E15" s="10"/>
      <c r="F15" s="81">
        <v>2731524</v>
      </c>
      <c r="G15" s="57"/>
      <c r="H15" s="59">
        <v>165.2</v>
      </c>
      <c r="I15" s="59"/>
      <c r="J15" s="57">
        <v>2690407</v>
      </c>
      <c r="K15" s="57"/>
      <c r="L15" s="64"/>
      <c r="M15" s="64"/>
      <c r="N15" s="59">
        <v>167.4</v>
      </c>
      <c r="O15" s="59"/>
      <c r="P15" s="66">
        <v>41117</v>
      </c>
      <c r="Q15" s="66"/>
      <c r="R15" s="66"/>
      <c r="S15" s="66"/>
      <c r="T15" s="67"/>
      <c r="U15" s="24"/>
    </row>
    <row r="16" spans="1:21" ht="14.25" customHeight="1">
      <c r="A16" s="33"/>
      <c r="B16" s="8"/>
      <c r="C16" s="17"/>
      <c r="D16" s="16" t="s">
        <v>38</v>
      </c>
      <c r="E16" s="10"/>
      <c r="F16" s="81">
        <v>730600</v>
      </c>
      <c r="G16" s="57"/>
      <c r="H16" s="59">
        <v>44.2</v>
      </c>
      <c r="I16" s="59"/>
      <c r="J16" s="57">
        <v>684687</v>
      </c>
      <c r="K16" s="57"/>
      <c r="L16" s="64"/>
      <c r="M16" s="64"/>
      <c r="N16" s="59">
        <v>42.6</v>
      </c>
      <c r="O16" s="59"/>
      <c r="P16" s="66">
        <v>45913</v>
      </c>
      <c r="Q16" s="66"/>
      <c r="R16" s="66"/>
      <c r="S16" s="66"/>
      <c r="T16" s="67"/>
      <c r="U16" s="24"/>
    </row>
    <row r="17" spans="1:21" ht="14.25" customHeight="1">
      <c r="A17" s="33"/>
      <c r="B17" s="8"/>
      <c r="C17" s="61" t="s">
        <v>39</v>
      </c>
      <c r="D17" s="61"/>
      <c r="E17" s="7"/>
      <c r="F17" s="81">
        <v>4829100</v>
      </c>
      <c r="G17" s="57"/>
      <c r="H17" s="59">
        <v>292</v>
      </c>
      <c r="I17" s="59"/>
      <c r="J17" s="57">
        <v>4702513</v>
      </c>
      <c r="K17" s="57"/>
      <c r="L17" s="64"/>
      <c r="M17" s="64"/>
      <c r="N17" s="59">
        <v>292.6</v>
      </c>
      <c r="O17" s="59"/>
      <c r="P17" s="66">
        <v>126587</v>
      </c>
      <c r="Q17" s="66"/>
      <c r="R17" s="66"/>
      <c r="S17" s="66"/>
      <c r="T17" s="67"/>
      <c r="U17" s="24"/>
    </row>
    <row r="18" spans="1:21" ht="14.25" customHeight="1">
      <c r="A18" s="33"/>
      <c r="B18" s="8"/>
      <c r="C18" s="17"/>
      <c r="D18" s="16" t="s">
        <v>39</v>
      </c>
      <c r="E18" s="10"/>
      <c r="F18" s="81">
        <v>4829100</v>
      </c>
      <c r="G18" s="57"/>
      <c r="H18" s="59">
        <v>292</v>
      </c>
      <c r="I18" s="59"/>
      <c r="J18" s="57">
        <v>4702513</v>
      </c>
      <c r="K18" s="57"/>
      <c r="L18" s="64"/>
      <c r="M18" s="64"/>
      <c r="N18" s="59">
        <v>292.6</v>
      </c>
      <c r="O18" s="59"/>
      <c r="P18" s="66">
        <v>126587</v>
      </c>
      <c r="Q18" s="66"/>
      <c r="R18" s="66"/>
      <c r="S18" s="66"/>
      <c r="T18" s="67"/>
      <c r="U18" s="24"/>
    </row>
    <row r="19" spans="1:21" ht="14.25" customHeight="1">
      <c r="A19" s="33"/>
      <c r="B19" s="8"/>
      <c r="C19" s="61" t="s">
        <v>40</v>
      </c>
      <c r="D19" s="61"/>
      <c r="E19" s="7"/>
      <c r="F19" s="81">
        <v>2361384</v>
      </c>
      <c r="G19" s="57"/>
      <c r="H19" s="59">
        <v>142.8</v>
      </c>
      <c r="I19" s="59"/>
      <c r="J19" s="57">
        <v>2258928</v>
      </c>
      <c r="K19" s="57"/>
      <c r="L19" s="64"/>
      <c r="M19" s="64"/>
      <c r="N19" s="59">
        <v>140.5</v>
      </c>
      <c r="O19" s="59"/>
      <c r="P19" s="66">
        <v>102456</v>
      </c>
      <c r="Q19" s="66"/>
      <c r="R19" s="66"/>
      <c r="S19" s="66"/>
      <c r="T19" s="67"/>
      <c r="U19" s="24"/>
    </row>
    <row r="20" spans="1:21" ht="14.25" customHeight="1">
      <c r="A20" s="33"/>
      <c r="B20" s="8"/>
      <c r="C20" s="17"/>
      <c r="D20" s="16" t="s">
        <v>41</v>
      </c>
      <c r="E20" s="10"/>
      <c r="F20" s="81">
        <v>2301966</v>
      </c>
      <c r="G20" s="57"/>
      <c r="H20" s="59">
        <v>139.2</v>
      </c>
      <c r="I20" s="59"/>
      <c r="J20" s="57">
        <v>2206639</v>
      </c>
      <c r="K20" s="57"/>
      <c r="L20" s="64"/>
      <c r="M20" s="64"/>
      <c r="N20" s="59">
        <v>137.3</v>
      </c>
      <c r="O20" s="59"/>
      <c r="P20" s="66">
        <v>95327</v>
      </c>
      <c r="Q20" s="66"/>
      <c r="R20" s="66"/>
      <c r="S20" s="66"/>
      <c r="T20" s="67"/>
      <c r="U20" s="24"/>
    </row>
    <row r="21" spans="1:21" ht="14.25" customHeight="1">
      <c r="A21" s="33"/>
      <c r="B21" s="8"/>
      <c r="C21" s="17"/>
      <c r="D21" s="16" t="s">
        <v>42</v>
      </c>
      <c r="E21" s="10"/>
      <c r="F21" s="81">
        <v>0</v>
      </c>
      <c r="G21" s="57"/>
      <c r="H21" s="59">
        <v>0</v>
      </c>
      <c r="I21" s="65"/>
      <c r="J21" s="57">
        <v>2</v>
      </c>
      <c r="K21" s="57"/>
      <c r="L21" s="64"/>
      <c r="M21" s="64"/>
      <c r="N21" s="59">
        <v>0</v>
      </c>
      <c r="O21" s="59"/>
      <c r="P21" s="66">
        <v>-2</v>
      </c>
      <c r="Q21" s="66"/>
      <c r="R21" s="66"/>
      <c r="S21" s="66"/>
      <c r="T21" s="67"/>
      <c r="U21" s="24"/>
    </row>
    <row r="22" spans="1:21" ht="14.25" customHeight="1">
      <c r="A22" s="33"/>
      <c r="B22" s="8"/>
      <c r="C22" s="17"/>
      <c r="D22" s="16" t="s">
        <v>61</v>
      </c>
      <c r="E22" s="10"/>
      <c r="F22" s="81">
        <v>59418</v>
      </c>
      <c r="G22" s="60"/>
      <c r="H22" s="59">
        <v>3.6</v>
      </c>
      <c r="I22" s="65"/>
      <c r="J22" s="57">
        <v>52287</v>
      </c>
      <c r="K22" s="60"/>
      <c r="L22" s="60"/>
      <c r="M22" s="60"/>
      <c r="N22" s="59">
        <v>3.3</v>
      </c>
      <c r="O22" s="59"/>
      <c r="P22" s="66">
        <v>7131</v>
      </c>
      <c r="Q22" s="66"/>
      <c r="R22" s="66"/>
      <c r="S22" s="66"/>
      <c r="T22" s="67"/>
      <c r="U22" s="24"/>
    </row>
    <row r="23" spans="1:21" ht="14.25" customHeight="1">
      <c r="A23" s="33"/>
      <c r="B23" s="8"/>
      <c r="C23" s="61" t="s">
        <v>43</v>
      </c>
      <c r="D23" s="61"/>
      <c r="E23" s="10"/>
      <c r="F23" s="81">
        <v>8000</v>
      </c>
      <c r="G23" s="57"/>
      <c r="H23" s="59">
        <v>0.5</v>
      </c>
      <c r="I23" s="65"/>
      <c r="J23" s="57">
        <v>1000</v>
      </c>
      <c r="K23" s="57"/>
      <c r="L23" s="64"/>
      <c r="M23" s="64"/>
      <c r="N23" s="59">
        <v>0.1</v>
      </c>
      <c r="O23" s="59"/>
      <c r="P23" s="66">
        <v>7000</v>
      </c>
      <c r="Q23" s="66"/>
      <c r="R23" s="66"/>
      <c r="S23" s="66"/>
      <c r="T23" s="67"/>
      <c r="U23" s="24"/>
    </row>
    <row r="24" spans="1:21" ht="14.25" customHeight="1">
      <c r="A24" s="33"/>
      <c r="B24" s="8"/>
      <c r="C24" s="17"/>
      <c r="D24" s="16" t="s">
        <v>44</v>
      </c>
      <c r="E24" s="7"/>
      <c r="F24" s="81">
        <v>8000</v>
      </c>
      <c r="G24" s="57"/>
      <c r="H24" s="59">
        <v>0.5</v>
      </c>
      <c r="I24" s="65"/>
      <c r="J24" s="57">
        <v>1000</v>
      </c>
      <c r="K24" s="57"/>
      <c r="L24" s="64"/>
      <c r="M24" s="64"/>
      <c r="N24" s="59">
        <v>0.1</v>
      </c>
      <c r="O24" s="59"/>
      <c r="P24" s="66">
        <v>7000</v>
      </c>
      <c r="Q24" s="66"/>
      <c r="R24" s="66"/>
      <c r="S24" s="66"/>
      <c r="T24" s="67"/>
      <c r="U24" s="24"/>
    </row>
    <row r="25" spans="1:21" ht="14.25" customHeight="1">
      <c r="A25" s="33"/>
      <c r="B25" s="8"/>
      <c r="C25" s="61" t="s">
        <v>45</v>
      </c>
      <c r="D25" s="61"/>
      <c r="E25" s="10"/>
      <c r="F25" s="81">
        <v>2689028</v>
      </c>
      <c r="G25" s="57"/>
      <c r="H25" s="59">
        <v>162.6</v>
      </c>
      <c r="I25" s="59"/>
      <c r="J25" s="57">
        <v>2662284</v>
      </c>
      <c r="K25" s="57"/>
      <c r="L25" s="64"/>
      <c r="M25" s="64"/>
      <c r="N25" s="59">
        <v>165.6</v>
      </c>
      <c r="O25" s="59"/>
      <c r="P25" s="66">
        <v>26744</v>
      </c>
      <c r="Q25" s="66"/>
      <c r="R25" s="66"/>
      <c r="S25" s="66"/>
      <c r="T25" s="67"/>
      <c r="U25" s="24"/>
    </row>
    <row r="26" spans="1:21" ht="14.25" customHeight="1">
      <c r="A26" s="33"/>
      <c r="B26" s="8"/>
      <c r="C26" s="17"/>
      <c r="D26" s="16" t="s">
        <v>46</v>
      </c>
      <c r="E26" s="7"/>
      <c r="F26" s="81">
        <v>2677941</v>
      </c>
      <c r="G26" s="57"/>
      <c r="H26" s="59">
        <v>162</v>
      </c>
      <c r="I26" s="59"/>
      <c r="J26" s="57">
        <v>2616695</v>
      </c>
      <c r="K26" s="57"/>
      <c r="L26" s="64"/>
      <c r="M26" s="64"/>
      <c r="N26" s="59">
        <v>162.8</v>
      </c>
      <c r="O26" s="59"/>
      <c r="P26" s="66">
        <v>61246</v>
      </c>
      <c r="Q26" s="66"/>
      <c r="R26" s="66"/>
      <c r="S26" s="66"/>
      <c r="T26" s="67"/>
      <c r="U26" s="24"/>
    </row>
    <row r="27" spans="1:21" ht="14.25" customHeight="1">
      <c r="A27" s="33"/>
      <c r="B27" s="8"/>
      <c r="C27" s="17"/>
      <c r="D27" s="16" t="s">
        <v>0</v>
      </c>
      <c r="E27" s="7"/>
      <c r="F27" s="81">
        <v>11087</v>
      </c>
      <c r="G27" s="64"/>
      <c r="H27" s="59">
        <v>0.7</v>
      </c>
      <c r="I27" s="59"/>
      <c r="J27" s="57">
        <v>45589</v>
      </c>
      <c r="K27" s="64"/>
      <c r="L27" s="64"/>
      <c r="M27" s="64"/>
      <c r="N27" s="92">
        <v>2.8</v>
      </c>
      <c r="O27" s="92"/>
      <c r="P27" s="66">
        <v>-34502</v>
      </c>
      <c r="Q27" s="66"/>
      <c r="R27" s="66"/>
      <c r="S27" s="66"/>
      <c r="T27" s="67"/>
      <c r="U27" s="24"/>
    </row>
    <row r="28" spans="1:21" ht="14.25" customHeight="1">
      <c r="A28" s="33"/>
      <c r="B28" s="8"/>
      <c r="C28" s="61" t="s">
        <v>5</v>
      </c>
      <c r="D28" s="61"/>
      <c r="E28" s="10"/>
      <c r="F28" s="81">
        <v>1</v>
      </c>
      <c r="G28" s="57"/>
      <c r="H28" s="59">
        <v>0</v>
      </c>
      <c r="I28" s="65"/>
      <c r="J28" s="57">
        <v>1</v>
      </c>
      <c r="K28" s="57"/>
      <c r="L28" s="64"/>
      <c r="M28" s="64"/>
      <c r="N28" s="59">
        <f>J28/$J$9*1000</f>
        <v>6.221904600905575E-05</v>
      </c>
      <c r="O28" s="59"/>
      <c r="P28" s="66">
        <v>0</v>
      </c>
      <c r="Q28" s="66"/>
      <c r="R28" s="66"/>
      <c r="S28" s="66"/>
      <c r="T28" s="67"/>
      <c r="U28" s="24"/>
    </row>
    <row r="29" spans="1:21" ht="14.25" customHeight="1">
      <c r="A29" s="33"/>
      <c r="B29" s="8"/>
      <c r="C29" s="17"/>
      <c r="D29" s="16" t="s">
        <v>5</v>
      </c>
      <c r="E29" s="7"/>
      <c r="F29" s="81">
        <v>1</v>
      </c>
      <c r="G29" s="57"/>
      <c r="H29" s="59">
        <v>0</v>
      </c>
      <c r="I29" s="65"/>
      <c r="J29" s="57">
        <v>1</v>
      </c>
      <c r="K29" s="57"/>
      <c r="L29" s="64"/>
      <c r="M29" s="64"/>
      <c r="N29" s="59">
        <f>J29/$J$9*1000</f>
        <v>6.221904600905575E-05</v>
      </c>
      <c r="O29" s="59"/>
      <c r="P29" s="66">
        <v>0</v>
      </c>
      <c r="Q29" s="66"/>
      <c r="R29" s="66"/>
      <c r="S29" s="66"/>
      <c r="T29" s="67"/>
      <c r="U29" s="24"/>
    </row>
    <row r="30" spans="1:21" ht="14.25" customHeight="1">
      <c r="A30" s="33"/>
      <c r="B30" s="8"/>
      <c r="C30" s="61" t="s">
        <v>6</v>
      </c>
      <c r="D30" s="61"/>
      <c r="E30" s="10"/>
      <c r="F30" s="81">
        <v>1525</v>
      </c>
      <c r="G30" s="57"/>
      <c r="H30" s="59">
        <v>0.1</v>
      </c>
      <c r="I30" s="65"/>
      <c r="J30" s="57">
        <v>1489</v>
      </c>
      <c r="K30" s="57"/>
      <c r="L30" s="64"/>
      <c r="M30" s="64"/>
      <c r="N30" s="59">
        <f>J30/$J$9*1000</f>
        <v>0.09264415950748399</v>
      </c>
      <c r="O30" s="59"/>
      <c r="P30" s="66">
        <v>36</v>
      </c>
      <c r="Q30" s="66"/>
      <c r="R30" s="66"/>
      <c r="S30" s="66"/>
      <c r="T30" s="67"/>
      <c r="U30" s="24"/>
    </row>
    <row r="31" spans="1:21" ht="14.25" customHeight="1">
      <c r="A31" s="33"/>
      <c r="B31" s="8"/>
      <c r="C31" s="17"/>
      <c r="D31" s="16" t="s">
        <v>7</v>
      </c>
      <c r="E31" s="10"/>
      <c r="F31" s="81">
        <v>30</v>
      </c>
      <c r="G31" s="57"/>
      <c r="H31" s="59">
        <v>0</v>
      </c>
      <c r="I31" s="65"/>
      <c r="J31" s="57">
        <v>2</v>
      </c>
      <c r="K31" s="57"/>
      <c r="L31" s="64"/>
      <c r="M31" s="64"/>
      <c r="N31" s="59">
        <v>0</v>
      </c>
      <c r="O31" s="59"/>
      <c r="P31" s="66">
        <v>28</v>
      </c>
      <c r="Q31" s="66"/>
      <c r="R31" s="66"/>
      <c r="S31" s="66"/>
      <c r="T31" s="67"/>
      <c r="U31" s="24"/>
    </row>
    <row r="32" spans="1:21" ht="14.25" customHeight="1">
      <c r="A32" s="33"/>
      <c r="B32" s="8"/>
      <c r="C32" s="17"/>
      <c r="D32" s="16" t="s">
        <v>8</v>
      </c>
      <c r="E32" s="7"/>
      <c r="F32" s="81">
        <v>1495</v>
      </c>
      <c r="G32" s="57"/>
      <c r="H32" s="59">
        <v>0.1</v>
      </c>
      <c r="I32" s="65"/>
      <c r="J32" s="57">
        <v>1487</v>
      </c>
      <c r="K32" s="57"/>
      <c r="L32" s="64"/>
      <c r="M32" s="64"/>
      <c r="N32" s="59">
        <v>0</v>
      </c>
      <c r="O32" s="59"/>
      <c r="P32" s="66">
        <v>8</v>
      </c>
      <c r="Q32" s="66"/>
      <c r="R32" s="66"/>
      <c r="S32" s="66"/>
      <c r="T32" s="67"/>
      <c r="U32" s="24"/>
    </row>
    <row r="33" spans="1:21" ht="12.75" customHeight="1" hidden="1">
      <c r="A33" s="33"/>
      <c r="B33" s="8"/>
      <c r="C33" s="8"/>
      <c r="D33" s="9"/>
      <c r="E33" s="10"/>
      <c r="F33" s="81">
        <v>1487</v>
      </c>
      <c r="G33" s="57"/>
      <c r="H33" s="59">
        <f>F33/$F$9*1000</f>
        <v>0.08992816088565268</v>
      </c>
      <c r="I33" s="65"/>
      <c r="J33" s="57">
        <v>573</v>
      </c>
      <c r="K33" s="57"/>
      <c r="L33" s="64"/>
      <c r="M33" s="64"/>
      <c r="N33" s="59">
        <v>0</v>
      </c>
      <c r="O33" s="59"/>
      <c r="P33" s="66">
        <f>F33-J33</f>
        <v>914</v>
      </c>
      <c r="Q33" s="66"/>
      <c r="R33" s="66"/>
      <c r="S33" s="66"/>
      <c r="T33" s="67"/>
      <c r="U33" s="24"/>
    </row>
    <row r="34" spans="1:21" ht="3.75" customHeight="1" thickBot="1">
      <c r="A34" s="36"/>
      <c r="B34" s="37"/>
      <c r="C34" s="37"/>
      <c r="D34" s="38"/>
      <c r="E34" s="39"/>
      <c r="F34" s="93"/>
      <c r="G34" s="94"/>
      <c r="H34" s="95"/>
      <c r="I34" s="95"/>
      <c r="J34" s="94"/>
      <c r="K34" s="94"/>
      <c r="L34" s="94"/>
      <c r="M34" s="94"/>
      <c r="N34" s="95"/>
      <c r="O34" s="95"/>
      <c r="P34" s="96"/>
      <c r="Q34" s="96"/>
      <c r="R34" s="96"/>
      <c r="S34" s="96"/>
      <c r="T34" s="97"/>
      <c r="U34" s="4"/>
    </row>
    <row r="35" spans="1:21" ht="5.25" customHeight="1" hidden="1">
      <c r="A35" s="4"/>
      <c r="B35" s="4"/>
      <c r="C35" s="4"/>
      <c r="D35" s="3"/>
      <c r="E35" s="10"/>
      <c r="F35" s="3" t="s">
        <v>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</row>
    <row r="36" spans="1:21" ht="12">
      <c r="A36" s="4"/>
      <c r="B36" s="4"/>
      <c r="C36" s="4"/>
      <c r="D36" s="12"/>
      <c r="E36" s="12"/>
      <c r="F36" s="13"/>
      <c r="G36" s="14"/>
      <c r="H36" s="105"/>
      <c r="I36" s="105"/>
      <c r="J36" s="14"/>
      <c r="K36" s="14"/>
      <c r="L36" s="13"/>
      <c r="M36" s="13"/>
      <c r="N36" s="104"/>
      <c r="O36" s="104"/>
      <c r="P36" s="13"/>
      <c r="Q36" s="104"/>
      <c r="R36" s="104"/>
      <c r="S36" s="104"/>
      <c r="T36" s="104"/>
      <c r="U36" s="4"/>
    </row>
    <row r="37" spans="3:20" ht="18.75" customHeight="1" thickBot="1">
      <c r="C37" s="77" t="s">
        <v>23</v>
      </c>
      <c r="D37" s="78"/>
      <c r="E37" s="3"/>
      <c r="Q37" s="68" t="s">
        <v>47</v>
      </c>
      <c r="R37" s="68"/>
      <c r="S37" s="68"/>
      <c r="T37" s="68"/>
    </row>
    <row r="38" spans="1:20" ht="12">
      <c r="A38" s="30"/>
      <c r="B38" s="82" t="s">
        <v>25</v>
      </c>
      <c r="C38" s="82"/>
      <c r="D38" s="82"/>
      <c r="E38" s="31"/>
      <c r="F38" s="90" t="s">
        <v>1</v>
      </c>
      <c r="G38" s="86" t="s">
        <v>10</v>
      </c>
      <c r="H38" s="86"/>
      <c r="I38" s="98" t="s">
        <v>11</v>
      </c>
      <c r="J38" s="71"/>
      <c r="K38" s="90"/>
      <c r="L38" s="86" t="s">
        <v>10</v>
      </c>
      <c r="M38" s="86" t="s">
        <v>2</v>
      </c>
      <c r="N38" s="86"/>
      <c r="O38" s="71" t="s">
        <v>12</v>
      </c>
      <c r="P38" s="71"/>
      <c r="Q38" s="71"/>
      <c r="R38" s="71"/>
      <c r="S38" s="71"/>
      <c r="T38" s="72"/>
    </row>
    <row r="39" spans="1:20" ht="12">
      <c r="A39" s="32"/>
      <c r="B39" s="83"/>
      <c r="C39" s="83"/>
      <c r="D39" s="83"/>
      <c r="E39" s="15"/>
      <c r="F39" s="91"/>
      <c r="G39" s="87"/>
      <c r="H39" s="87"/>
      <c r="I39" s="99" t="s">
        <v>13</v>
      </c>
      <c r="J39" s="100"/>
      <c r="K39" s="91"/>
      <c r="L39" s="87"/>
      <c r="M39" s="18" t="s">
        <v>3</v>
      </c>
      <c r="N39" s="19"/>
      <c r="O39" s="101" t="s">
        <v>14</v>
      </c>
      <c r="P39" s="101"/>
      <c r="Q39" s="101"/>
      <c r="R39" s="101" t="s">
        <v>15</v>
      </c>
      <c r="S39" s="101"/>
      <c r="T39" s="102"/>
    </row>
    <row r="40" spans="1:20" ht="12">
      <c r="A40" s="33"/>
      <c r="B40" s="4"/>
      <c r="C40" s="4"/>
      <c r="D40" s="5"/>
      <c r="E40" s="6"/>
      <c r="F40" s="5"/>
      <c r="G40" s="5"/>
      <c r="H40" s="45" t="s">
        <v>69</v>
      </c>
      <c r="I40" s="46"/>
      <c r="J40" s="46"/>
      <c r="K40" s="46"/>
      <c r="L40" s="45" t="s">
        <v>69</v>
      </c>
      <c r="M40" s="4"/>
      <c r="N40" s="5"/>
      <c r="O40" s="5"/>
      <c r="P40" s="5"/>
      <c r="Q40" s="5"/>
      <c r="R40" s="5"/>
      <c r="S40" s="5"/>
      <c r="T40" s="34"/>
    </row>
    <row r="41" spans="1:20" s="22" customFormat="1" ht="15" customHeight="1">
      <c r="A41" s="35"/>
      <c r="B41" s="79" t="s">
        <v>31</v>
      </c>
      <c r="C41" s="79"/>
      <c r="D41" s="79"/>
      <c r="E41" s="23"/>
      <c r="F41" s="20">
        <v>16535421</v>
      </c>
      <c r="G41" s="76">
        <v>1000</v>
      </c>
      <c r="H41" s="76"/>
      <c r="I41" s="75">
        <v>16072249</v>
      </c>
      <c r="J41" s="75"/>
      <c r="K41" s="75"/>
      <c r="L41" s="25">
        <v>1000</v>
      </c>
      <c r="M41" s="75">
        <v>463172</v>
      </c>
      <c r="N41" s="75"/>
      <c r="O41" s="75">
        <v>13838005</v>
      </c>
      <c r="P41" s="75">
        <f>IF(P42="","",SUM(P42,P50,P61,P63,#REF!,P65,P67))</f>
      </c>
      <c r="Q41" s="75">
        <f>IF(Q42="","",SUM(Q42,Q50,Q61,Q63,#REF!,Q65,Q67))</f>
      </c>
      <c r="R41" s="75">
        <v>2697416</v>
      </c>
      <c r="S41" s="75">
        <f>IF(S42="","",SUM(S42,S50,S61,S63,#REF!,S65,S67))</f>
      </c>
      <c r="T41" s="103">
        <f>IF(T42="","",SUM(T42,T50,T61,T63,#REF!,T65,T67))</f>
      </c>
    </row>
    <row r="42" spans="1:20" ht="15" customHeight="1">
      <c r="A42" s="33"/>
      <c r="B42" s="8"/>
      <c r="C42" s="61" t="s">
        <v>48</v>
      </c>
      <c r="D42" s="61"/>
      <c r="E42" s="10"/>
      <c r="F42" s="24">
        <v>463218</v>
      </c>
      <c r="G42" s="59">
        <v>28</v>
      </c>
      <c r="H42" s="59"/>
      <c r="I42" s="57">
        <v>461546</v>
      </c>
      <c r="J42" s="57"/>
      <c r="K42" s="57"/>
      <c r="L42" s="26">
        <v>28.7</v>
      </c>
      <c r="M42" s="57">
        <v>1672</v>
      </c>
      <c r="N42" s="57">
        <v>-11324</v>
      </c>
      <c r="O42" s="51">
        <v>652</v>
      </c>
      <c r="P42" s="51">
        <f>IF(P43="","",SUM(P43:P47))</f>
      </c>
      <c r="Q42" s="51">
        <f>IF(Q43="","",SUM(Q43:Q47))</f>
      </c>
      <c r="R42" s="57">
        <v>462566</v>
      </c>
      <c r="S42" s="57">
        <f>IF(S43="","",SUM(S43:S47))</f>
      </c>
      <c r="T42" s="58">
        <f>IF(T43="","",SUM(T43:T47))</f>
      </c>
    </row>
    <row r="43" spans="1:20" ht="15" customHeight="1">
      <c r="A43" s="33"/>
      <c r="B43" s="8"/>
      <c r="C43" s="17"/>
      <c r="D43" s="16" t="s">
        <v>49</v>
      </c>
      <c r="E43" s="10"/>
      <c r="F43" s="24">
        <v>258273</v>
      </c>
      <c r="G43" s="59">
        <v>15.6</v>
      </c>
      <c r="H43" s="59"/>
      <c r="I43" s="57">
        <v>259259</v>
      </c>
      <c r="J43" s="64"/>
      <c r="K43" s="64"/>
      <c r="L43" s="26">
        <v>16.1</v>
      </c>
      <c r="M43" s="57">
        <v>-986</v>
      </c>
      <c r="N43" s="57">
        <v>-20596</v>
      </c>
      <c r="O43" s="51">
        <v>29</v>
      </c>
      <c r="P43" s="51"/>
      <c r="Q43" s="51"/>
      <c r="R43" s="57">
        <v>258244</v>
      </c>
      <c r="S43" s="57"/>
      <c r="T43" s="58"/>
    </row>
    <row r="44" spans="1:20" ht="15" customHeight="1">
      <c r="A44" s="33"/>
      <c r="B44" s="8"/>
      <c r="C44" s="17"/>
      <c r="D44" s="16" t="s">
        <v>50</v>
      </c>
      <c r="E44" s="10"/>
      <c r="F44" s="24">
        <v>33917</v>
      </c>
      <c r="G44" s="59">
        <v>2.1</v>
      </c>
      <c r="H44" s="59"/>
      <c r="I44" s="57">
        <v>32900</v>
      </c>
      <c r="J44" s="64"/>
      <c r="K44" s="64"/>
      <c r="L44" s="26">
        <v>2.1</v>
      </c>
      <c r="M44" s="57">
        <v>1017</v>
      </c>
      <c r="N44" s="57">
        <v>-5423</v>
      </c>
      <c r="O44" s="51">
        <v>623</v>
      </c>
      <c r="P44" s="51"/>
      <c r="Q44" s="51"/>
      <c r="R44" s="57">
        <v>33294</v>
      </c>
      <c r="S44" s="57"/>
      <c r="T44" s="58"/>
    </row>
    <row r="45" spans="1:20" ht="15" customHeight="1">
      <c r="A45" s="33"/>
      <c r="B45" s="8"/>
      <c r="C45" s="17"/>
      <c r="D45" s="16" t="s">
        <v>51</v>
      </c>
      <c r="E45" s="10"/>
      <c r="F45" s="24">
        <v>161528</v>
      </c>
      <c r="G45" s="59">
        <v>9.8</v>
      </c>
      <c r="H45" s="59"/>
      <c r="I45" s="57">
        <v>167839</v>
      </c>
      <c r="J45" s="64"/>
      <c r="K45" s="64"/>
      <c r="L45" s="26">
        <v>10.4</v>
      </c>
      <c r="M45" s="57">
        <v>-6311</v>
      </c>
      <c r="N45" s="57">
        <v>22967</v>
      </c>
      <c r="O45" s="51">
        <v>0</v>
      </c>
      <c r="P45" s="51"/>
      <c r="Q45" s="51"/>
      <c r="R45" s="57">
        <v>161528</v>
      </c>
      <c r="S45" s="57"/>
      <c r="T45" s="58"/>
    </row>
    <row r="46" spans="1:20" ht="15" customHeight="1">
      <c r="A46" s="33"/>
      <c r="B46" s="8"/>
      <c r="C46" s="17"/>
      <c r="D46" s="16" t="s">
        <v>52</v>
      </c>
      <c r="E46" s="10"/>
      <c r="F46" s="24">
        <v>0</v>
      </c>
      <c r="G46" s="59">
        <v>0</v>
      </c>
      <c r="H46" s="59"/>
      <c r="I46" s="57">
        <v>0</v>
      </c>
      <c r="J46" s="64"/>
      <c r="K46" s="64"/>
      <c r="L46" s="26">
        <v>0</v>
      </c>
      <c r="M46" s="57">
        <v>0</v>
      </c>
      <c r="N46" s="57">
        <v>-3671</v>
      </c>
      <c r="O46" s="51">
        <v>0</v>
      </c>
      <c r="P46" s="51"/>
      <c r="Q46" s="51"/>
      <c r="R46" s="57">
        <v>0</v>
      </c>
      <c r="S46" s="57"/>
      <c r="T46" s="58"/>
    </row>
    <row r="47" spans="1:20" ht="15" customHeight="1">
      <c r="A47" s="33"/>
      <c r="B47" s="8"/>
      <c r="C47" s="17"/>
      <c r="D47" s="16" t="s">
        <v>53</v>
      </c>
      <c r="E47" s="10"/>
      <c r="F47" s="24">
        <v>9052</v>
      </c>
      <c r="G47" s="59">
        <v>0.5</v>
      </c>
      <c r="H47" s="59"/>
      <c r="I47" s="57">
        <v>1548</v>
      </c>
      <c r="J47" s="57"/>
      <c r="K47" s="57"/>
      <c r="L47" s="26">
        <v>0.1</v>
      </c>
      <c r="M47" s="57">
        <v>7504</v>
      </c>
      <c r="N47" s="57">
        <v>-4000</v>
      </c>
      <c r="O47" s="51">
        <v>0</v>
      </c>
      <c r="P47" s="51"/>
      <c r="Q47" s="51"/>
      <c r="R47" s="57">
        <v>9052</v>
      </c>
      <c r="S47" s="57"/>
      <c r="T47" s="58"/>
    </row>
    <row r="48" spans="1:20" ht="15" customHeight="1">
      <c r="A48" s="33"/>
      <c r="B48" s="8"/>
      <c r="C48" s="17"/>
      <c r="D48" s="16" t="s">
        <v>59</v>
      </c>
      <c r="E48" s="10"/>
      <c r="F48" s="24">
        <v>0</v>
      </c>
      <c r="G48" s="59">
        <v>0</v>
      </c>
      <c r="H48" s="59"/>
      <c r="I48" s="57">
        <v>0</v>
      </c>
      <c r="J48" s="57"/>
      <c r="K48" s="57"/>
      <c r="L48" s="26">
        <v>0</v>
      </c>
      <c r="M48" s="57">
        <v>0</v>
      </c>
      <c r="N48" s="57">
        <v>-601</v>
      </c>
      <c r="O48" s="51">
        <v>0</v>
      </c>
      <c r="P48" s="51"/>
      <c r="Q48" s="51"/>
      <c r="R48" s="57">
        <v>0</v>
      </c>
      <c r="S48" s="57"/>
      <c r="T48" s="58"/>
    </row>
    <row r="49" spans="1:20" ht="15" customHeight="1">
      <c r="A49" s="33"/>
      <c r="B49" s="8"/>
      <c r="C49" s="17"/>
      <c r="D49" s="50" t="s">
        <v>72</v>
      </c>
      <c r="E49" s="10"/>
      <c r="F49" s="24">
        <v>448</v>
      </c>
      <c r="G49" s="59">
        <v>0</v>
      </c>
      <c r="H49" s="59"/>
      <c r="I49" s="57">
        <v>0</v>
      </c>
      <c r="J49" s="57"/>
      <c r="K49" s="57"/>
      <c r="L49" s="26">
        <v>0</v>
      </c>
      <c r="M49" s="57">
        <v>448</v>
      </c>
      <c r="N49" s="57">
        <v>-601</v>
      </c>
      <c r="O49" s="51">
        <v>0</v>
      </c>
      <c r="P49" s="51"/>
      <c r="Q49" s="51"/>
      <c r="R49" s="57">
        <v>448</v>
      </c>
      <c r="S49" s="57"/>
      <c r="T49" s="58"/>
    </row>
    <row r="50" spans="1:20" ht="15" customHeight="1">
      <c r="A50" s="33"/>
      <c r="B50" s="8"/>
      <c r="C50" s="61" t="s">
        <v>54</v>
      </c>
      <c r="D50" s="61"/>
      <c r="E50" s="10"/>
      <c r="F50" s="24">
        <v>15507133</v>
      </c>
      <c r="G50" s="59">
        <v>937.8</v>
      </c>
      <c r="H50" s="59"/>
      <c r="I50" s="57">
        <v>15082239</v>
      </c>
      <c r="J50" s="57"/>
      <c r="K50" s="57"/>
      <c r="L50" s="26">
        <v>938.4</v>
      </c>
      <c r="M50" s="57">
        <v>424894</v>
      </c>
      <c r="N50" s="57">
        <v>294086</v>
      </c>
      <c r="O50" s="51">
        <v>13551701</v>
      </c>
      <c r="P50" s="51">
        <f>IF(P51="","",SUM(P51:P57))</f>
      </c>
      <c r="Q50" s="51">
        <f>IF(Q51="","",SUM(Q51:Q57))</f>
      </c>
      <c r="R50" s="57">
        <v>1955432</v>
      </c>
      <c r="S50" s="57">
        <f>IF(S51="","",SUM(S51:S57))</f>
      </c>
      <c r="T50" s="58">
        <f>IF(T51="","",SUM(T51:T57))</f>
      </c>
    </row>
    <row r="51" spans="1:20" ht="15" customHeight="1">
      <c r="A51" s="33"/>
      <c r="B51" s="8"/>
      <c r="C51" s="17"/>
      <c r="D51" s="16" t="s">
        <v>55</v>
      </c>
      <c r="E51" s="10"/>
      <c r="F51" s="24">
        <v>7896753</v>
      </c>
      <c r="G51" s="59">
        <v>477.6</v>
      </c>
      <c r="H51" s="59"/>
      <c r="I51" s="57">
        <v>6495969</v>
      </c>
      <c r="J51" s="64"/>
      <c r="K51" s="64"/>
      <c r="L51" s="26">
        <v>404.2</v>
      </c>
      <c r="M51" s="57">
        <v>1400784</v>
      </c>
      <c r="N51" s="57">
        <v>-2032891</v>
      </c>
      <c r="O51" s="51">
        <v>6909659</v>
      </c>
      <c r="P51" s="51"/>
      <c r="Q51" s="51"/>
      <c r="R51" s="57">
        <v>987094</v>
      </c>
      <c r="S51" s="57"/>
      <c r="T51" s="58"/>
    </row>
    <row r="52" spans="1:20" ht="15" customHeight="1">
      <c r="A52" s="33"/>
      <c r="B52" s="8"/>
      <c r="C52" s="17"/>
      <c r="D52" s="16" t="s">
        <v>56</v>
      </c>
      <c r="E52" s="10"/>
      <c r="F52" s="24">
        <v>5545281</v>
      </c>
      <c r="G52" s="59">
        <v>335.4</v>
      </c>
      <c r="H52" s="59"/>
      <c r="I52" s="57">
        <v>5285038</v>
      </c>
      <c r="J52" s="64"/>
      <c r="K52" s="64"/>
      <c r="L52" s="26">
        <v>328.8</v>
      </c>
      <c r="M52" s="57">
        <v>260243</v>
      </c>
      <c r="N52" s="57">
        <v>-790174</v>
      </c>
      <c r="O52" s="51">
        <v>4852121</v>
      </c>
      <c r="P52" s="51"/>
      <c r="Q52" s="51"/>
      <c r="R52" s="57">
        <v>693160</v>
      </c>
      <c r="S52" s="57"/>
      <c r="T52" s="58"/>
    </row>
    <row r="53" spans="1:20" ht="15" customHeight="1">
      <c r="A53" s="33"/>
      <c r="B53" s="8"/>
      <c r="C53" s="17"/>
      <c r="D53" s="16" t="s">
        <v>62</v>
      </c>
      <c r="E53" s="10"/>
      <c r="F53" s="24">
        <v>1307036</v>
      </c>
      <c r="G53" s="59">
        <v>79</v>
      </c>
      <c r="H53" s="59"/>
      <c r="I53" s="57">
        <v>2703160</v>
      </c>
      <c r="J53" s="60"/>
      <c r="K53" s="60"/>
      <c r="L53" s="26">
        <v>168.2</v>
      </c>
      <c r="M53" s="57">
        <v>-1396124</v>
      </c>
      <c r="N53" s="57">
        <v>2703160</v>
      </c>
      <c r="O53" s="51">
        <v>1143657</v>
      </c>
      <c r="P53" s="52"/>
      <c r="Q53" s="52"/>
      <c r="R53" s="57">
        <v>163379</v>
      </c>
      <c r="S53" s="57"/>
      <c r="T53" s="58"/>
    </row>
    <row r="54" spans="1:20" ht="15" customHeight="1">
      <c r="A54" s="33"/>
      <c r="B54" s="8"/>
      <c r="C54" s="17"/>
      <c r="D54" s="16" t="s">
        <v>57</v>
      </c>
      <c r="E54" s="10"/>
      <c r="F54" s="24">
        <v>26676</v>
      </c>
      <c r="G54" s="59">
        <v>1.6</v>
      </c>
      <c r="H54" s="59"/>
      <c r="I54" s="57">
        <v>27360</v>
      </c>
      <c r="J54" s="64"/>
      <c r="K54" s="64"/>
      <c r="L54" s="26">
        <v>1.7</v>
      </c>
      <c r="M54" s="57">
        <v>-684</v>
      </c>
      <c r="N54" s="57">
        <v>-475</v>
      </c>
      <c r="O54" s="51">
        <v>23341</v>
      </c>
      <c r="P54" s="51"/>
      <c r="Q54" s="51"/>
      <c r="R54" s="57">
        <v>3335</v>
      </c>
      <c r="S54" s="57"/>
      <c r="T54" s="58"/>
    </row>
    <row r="55" spans="1:20" ht="15" customHeight="1">
      <c r="A55" s="33"/>
      <c r="B55" s="8"/>
      <c r="C55" s="17"/>
      <c r="D55" s="16" t="s">
        <v>58</v>
      </c>
      <c r="E55" s="10"/>
      <c r="F55" s="24">
        <v>231323</v>
      </c>
      <c r="G55" s="59">
        <v>14</v>
      </c>
      <c r="H55" s="59"/>
      <c r="I55" s="57">
        <v>132957</v>
      </c>
      <c r="J55" s="64"/>
      <c r="K55" s="64"/>
      <c r="L55" s="26">
        <v>8.3</v>
      </c>
      <c r="M55" s="57">
        <v>98366</v>
      </c>
      <c r="N55" s="57">
        <v>5327</v>
      </c>
      <c r="O55" s="51">
        <v>202408</v>
      </c>
      <c r="P55" s="51"/>
      <c r="Q55" s="51"/>
      <c r="R55" s="57">
        <v>28915</v>
      </c>
      <c r="S55" s="57"/>
      <c r="T55" s="58"/>
    </row>
    <row r="56" spans="1:20" ht="15" customHeight="1">
      <c r="A56" s="33"/>
      <c r="B56" s="8"/>
      <c r="C56" s="17"/>
      <c r="D56" s="49" t="s">
        <v>66</v>
      </c>
      <c r="E56" s="10"/>
      <c r="F56" s="24">
        <v>480589</v>
      </c>
      <c r="G56" s="59">
        <v>29.1</v>
      </c>
      <c r="H56" s="59"/>
      <c r="I56" s="57">
        <v>423347</v>
      </c>
      <c r="J56" s="60"/>
      <c r="K56" s="60"/>
      <c r="L56" s="26">
        <v>26.3</v>
      </c>
      <c r="M56" s="57">
        <v>57242</v>
      </c>
      <c r="N56" s="57">
        <v>423347</v>
      </c>
      <c r="O56" s="51">
        <v>420515</v>
      </c>
      <c r="P56" s="51"/>
      <c r="Q56" s="51"/>
      <c r="R56" s="57">
        <v>60074</v>
      </c>
      <c r="S56" s="57"/>
      <c r="T56" s="58"/>
    </row>
    <row r="57" spans="1:20" ht="15" customHeight="1">
      <c r="A57" s="33"/>
      <c r="B57" s="8"/>
      <c r="C57" s="17"/>
      <c r="D57" s="16" t="s">
        <v>4</v>
      </c>
      <c r="E57" s="10"/>
      <c r="F57" s="24">
        <v>19475</v>
      </c>
      <c r="G57" s="59">
        <v>1.2</v>
      </c>
      <c r="H57" s="59"/>
      <c r="I57" s="57">
        <v>14408</v>
      </c>
      <c r="J57" s="64"/>
      <c r="K57" s="64"/>
      <c r="L57" s="26">
        <v>0.9</v>
      </c>
      <c r="M57" s="57">
        <v>5067</v>
      </c>
      <c r="N57" s="57">
        <v>-14208</v>
      </c>
      <c r="O57" s="51">
        <v>0</v>
      </c>
      <c r="P57" s="51"/>
      <c r="Q57" s="51"/>
      <c r="R57" s="57">
        <v>19475</v>
      </c>
      <c r="S57" s="57"/>
      <c r="T57" s="58"/>
    </row>
    <row r="58" spans="1:20" ht="15" customHeight="1">
      <c r="A58" s="33"/>
      <c r="B58" s="8"/>
      <c r="C58" s="61" t="s">
        <v>67</v>
      </c>
      <c r="D58" s="61"/>
      <c r="E58" s="10"/>
      <c r="F58" s="24">
        <v>328777</v>
      </c>
      <c r="G58" s="59">
        <v>19.9</v>
      </c>
      <c r="H58" s="59"/>
      <c r="I58" s="57">
        <v>297956</v>
      </c>
      <c r="J58" s="57"/>
      <c r="K58" s="57"/>
      <c r="L58" s="26">
        <v>18.5</v>
      </c>
      <c r="M58" s="57">
        <v>30821</v>
      </c>
      <c r="N58" s="57">
        <v>297956</v>
      </c>
      <c r="O58" s="51">
        <v>269359</v>
      </c>
      <c r="P58" s="51">
        <f>IF(P59="","",SUM(P59:P65))</f>
      </c>
      <c r="Q58" s="51">
        <f>IF(Q59="","",SUM(Q59:Q65))</f>
      </c>
      <c r="R58" s="57">
        <v>59418</v>
      </c>
      <c r="S58" s="57">
        <f>IF(S59="","",SUM(S59:S65))</f>
      </c>
      <c r="T58" s="58">
        <f>IF(T59="","",SUM(T59:T65))</f>
      </c>
    </row>
    <row r="59" spans="1:20" ht="15" customHeight="1">
      <c r="A59" s="33"/>
      <c r="B59" s="8"/>
      <c r="C59" s="17"/>
      <c r="D59" s="16" t="s">
        <v>63</v>
      </c>
      <c r="E59" s="10"/>
      <c r="F59" s="24">
        <v>90084</v>
      </c>
      <c r="G59" s="59">
        <v>5.4</v>
      </c>
      <c r="H59" s="59"/>
      <c r="I59" s="57">
        <v>101566</v>
      </c>
      <c r="J59" s="57"/>
      <c r="K59" s="57"/>
      <c r="L59" s="26">
        <v>6.3</v>
      </c>
      <c r="M59" s="57">
        <v>-11482</v>
      </c>
      <c r="N59" s="57">
        <v>101566</v>
      </c>
      <c r="O59" s="51">
        <v>78824</v>
      </c>
      <c r="P59" s="51"/>
      <c r="Q59" s="51"/>
      <c r="R59" s="57">
        <v>11260</v>
      </c>
      <c r="S59" s="57"/>
      <c r="T59" s="58"/>
    </row>
    <row r="60" spans="1:20" ht="15" customHeight="1">
      <c r="A60" s="33"/>
      <c r="B60" s="8"/>
      <c r="C60" s="17"/>
      <c r="D60" s="49" t="s">
        <v>64</v>
      </c>
      <c r="E60" s="10"/>
      <c r="F60" s="24">
        <v>238693</v>
      </c>
      <c r="G60" s="59">
        <v>14.4</v>
      </c>
      <c r="H60" s="59"/>
      <c r="I60" s="57">
        <v>196390</v>
      </c>
      <c r="J60" s="57"/>
      <c r="K60" s="57"/>
      <c r="L60" s="26">
        <v>12.2</v>
      </c>
      <c r="M60" s="57">
        <v>42303</v>
      </c>
      <c r="N60" s="57">
        <v>196390</v>
      </c>
      <c r="O60" s="51">
        <v>190535</v>
      </c>
      <c r="P60" s="51"/>
      <c r="Q60" s="51"/>
      <c r="R60" s="57">
        <v>48158</v>
      </c>
      <c r="S60" s="57"/>
      <c r="T60" s="58"/>
    </row>
    <row r="61" spans="1:20" ht="15" customHeight="1">
      <c r="A61" s="33"/>
      <c r="B61" s="8"/>
      <c r="C61" s="61" t="s">
        <v>16</v>
      </c>
      <c r="D61" s="61"/>
      <c r="E61" s="10"/>
      <c r="F61" s="24">
        <v>4645</v>
      </c>
      <c r="G61" s="59">
        <v>0.3</v>
      </c>
      <c r="H61" s="59"/>
      <c r="I61" s="57">
        <v>5942</v>
      </c>
      <c r="J61" s="57"/>
      <c r="K61" s="57"/>
      <c r="L61" s="26">
        <v>0.4</v>
      </c>
      <c r="M61" s="57">
        <v>-1297</v>
      </c>
      <c r="N61" s="57">
        <v>-7311</v>
      </c>
      <c r="O61" s="51">
        <v>4645</v>
      </c>
      <c r="P61" s="51">
        <f>IF(P62="","",SUM(P62))</f>
      </c>
      <c r="Q61" s="51">
        <f>IF(Q62="","",SUM(Q62))</f>
      </c>
      <c r="R61" s="57">
        <v>0</v>
      </c>
      <c r="S61" s="57">
        <f>IF(S62="","",SUM(S62))</f>
      </c>
      <c r="T61" s="58">
        <f>IF(T62="","",SUM(T62))</f>
      </c>
    </row>
    <row r="62" spans="1:20" ht="15" customHeight="1">
      <c r="A62" s="33"/>
      <c r="B62" s="8"/>
      <c r="C62" s="17"/>
      <c r="D62" s="16" t="s">
        <v>16</v>
      </c>
      <c r="E62" s="10"/>
      <c r="F62" s="24">
        <v>4645</v>
      </c>
      <c r="G62" s="59">
        <v>0.3</v>
      </c>
      <c r="H62" s="59"/>
      <c r="I62" s="57">
        <v>5942</v>
      </c>
      <c r="J62" s="64"/>
      <c r="K62" s="64"/>
      <c r="L62" s="26">
        <v>0.4</v>
      </c>
      <c r="M62" s="57">
        <v>-1297</v>
      </c>
      <c r="N62" s="57">
        <v>-7311</v>
      </c>
      <c r="O62" s="51">
        <v>4645</v>
      </c>
      <c r="P62" s="51"/>
      <c r="Q62" s="51"/>
      <c r="R62" s="57">
        <v>0</v>
      </c>
      <c r="S62" s="57"/>
      <c r="T62" s="58"/>
    </row>
    <row r="63" spans="1:20" ht="15" customHeight="1">
      <c r="A63" s="33"/>
      <c r="B63" s="8"/>
      <c r="C63" s="61" t="s">
        <v>17</v>
      </c>
      <c r="D63" s="61"/>
      <c r="E63" s="10"/>
      <c r="F63" s="24">
        <v>8000</v>
      </c>
      <c r="G63" s="59">
        <v>0.5</v>
      </c>
      <c r="H63" s="59"/>
      <c r="I63" s="57">
        <v>1000</v>
      </c>
      <c r="J63" s="64"/>
      <c r="K63" s="64"/>
      <c r="L63" s="26">
        <v>0.1</v>
      </c>
      <c r="M63" s="57">
        <v>7000</v>
      </c>
      <c r="N63" s="57">
        <v>0</v>
      </c>
      <c r="O63" s="51">
        <v>8000</v>
      </c>
      <c r="P63" s="51">
        <f>IF(P64="","",SUM(P64))</f>
      </c>
      <c r="Q63" s="51">
        <f>IF(Q64="","",SUM(Q64))</f>
      </c>
      <c r="R63" s="57">
        <v>0</v>
      </c>
      <c r="S63" s="57">
        <f>IF(S64="","",SUM(S64))</f>
      </c>
      <c r="T63" s="58">
        <f>IF(T64="","",SUM(T64))</f>
      </c>
    </row>
    <row r="64" spans="1:20" ht="15" customHeight="1">
      <c r="A64" s="33"/>
      <c r="B64" s="8"/>
      <c r="C64" s="17"/>
      <c r="D64" s="16" t="s">
        <v>17</v>
      </c>
      <c r="E64" s="10"/>
      <c r="F64" s="24">
        <v>8000</v>
      </c>
      <c r="G64" s="59">
        <v>0.5</v>
      </c>
      <c r="H64" s="59"/>
      <c r="I64" s="57">
        <v>1000</v>
      </c>
      <c r="J64" s="64"/>
      <c r="K64" s="64"/>
      <c r="L64" s="26">
        <v>0.1</v>
      </c>
      <c r="M64" s="57">
        <v>7000</v>
      </c>
      <c r="N64" s="57">
        <v>0</v>
      </c>
      <c r="O64" s="51">
        <v>8000</v>
      </c>
      <c r="P64" s="51"/>
      <c r="Q64" s="51"/>
      <c r="R64" s="57">
        <v>0</v>
      </c>
      <c r="S64" s="57"/>
      <c r="T64" s="58"/>
    </row>
    <row r="65" spans="1:20" ht="15" customHeight="1">
      <c r="A65" s="33"/>
      <c r="B65" s="8"/>
      <c r="C65" s="61" t="s">
        <v>18</v>
      </c>
      <c r="D65" s="61"/>
      <c r="E65" s="10"/>
      <c r="F65" s="24">
        <v>3648</v>
      </c>
      <c r="G65" s="59">
        <v>0.2</v>
      </c>
      <c r="H65" s="59"/>
      <c r="I65" s="57">
        <v>3566</v>
      </c>
      <c r="J65" s="64"/>
      <c r="K65" s="64"/>
      <c r="L65" s="26">
        <v>0.2</v>
      </c>
      <c r="M65" s="57">
        <v>82</v>
      </c>
      <c r="N65" s="57">
        <v>-458</v>
      </c>
      <c r="O65" s="51">
        <v>3648</v>
      </c>
      <c r="P65" s="51">
        <f>IF(P66="","",SUM(P66))</f>
      </c>
      <c r="Q65" s="51">
        <f>IF(Q66="","",SUM(Q66))</f>
      </c>
      <c r="R65" s="57">
        <v>0</v>
      </c>
      <c r="S65" s="57">
        <f>IF(S66="","",SUM(S66))</f>
      </c>
      <c r="T65" s="58">
        <f>IF(T66="","",SUM(T66))</f>
      </c>
    </row>
    <row r="66" spans="1:20" ht="15" customHeight="1">
      <c r="A66" s="33"/>
      <c r="B66" s="8"/>
      <c r="C66" s="17"/>
      <c r="D66" s="16" t="s">
        <v>19</v>
      </c>
      <c r="E66" s="10"/>
      <c r="F66" s="24">
        <v>3648</v>
      </c>
      <c r="G66" s="59">
        <v>0.2</v>
      </c>
      <c r="H66" s="59"/>
      <c r="I66" s="57">
        <v>3566</v>
      </c>
      <c r="J66" s="64"/>
      <c r="K66" s="64"/>
      <c r="L66" s="26">
        <v>0.2</v>
      </c>
      <c r="M66" s="57">
        <v>82</v>
      </c>
      <c r="N66" s="57">
        <v>-458</v>
      </c>
      <c r="O66" s="51">
        <v>3648</v>
      </c>
      <c r="P66" s="51"/>
      <c r="Q66" s="51"/>
      <c r="R66" s="57">
        <v>0</v>
      </c>
      <c r="S66" s="57"/>
      <c r="T66" s="58"/>
    </row>
    <row r="67" spans="1:20" ht="15" customHeight="1">
      <c r="A67" s="33"/>
      <c r="B67" s="8"/>
      <c r="C67" s="61" t="s">
        <v>20</v>
      </c>
      <c r="D67" s="61"/>
      <c r="E67" s="10"/>
      <c r="F67" s="24">
        <v>220000</v>
      </c>
      <c r="G67" s="59">
        <v>13.3</v>
      </c>
      <c r="H67" s="59"/>
      <c r="I67" s="57">
        <v>220000</v>
      </c>
      <c r="J67" s="64"/>
      <c r="K67" s="64"/>
      <c r="L67" s="26">
        <v>13.7</v>
      </c>
      <c r="M67" s="57">
        <v>0</v>
      </c>
      <c r="N67" s="57">
        <v>0</v>
      </c>
      <c r="O67" s="51">
        <v>0</v>
      </c>
      <c r="P67" s="51">
        <f>IF(P68="","",SUM(P68))</f>
      </c>
      <c r="Q67" s="51">
        <f>IF(Q68="","",SUM(Q68))</f>
      </c>
      <c r="R67" s="57">
        <v>220000</v>
      </c>
      <c r="S67" s="57">
        <f>IF(S68="","",SUM(S68))</f>
      </c>
      <c r="T67" s="58">
        <f>IF(T68="","",SUM(T68))</f>
      </c>
    </row>
    <row r="68" spans="1:20" ht="15" customHeight="1">
      <c r="A68" s="33"/>
      <c r="B68" s="4"/>
      <c r="C68" s="17"/>
      <c r="D68" s="16" t="s">
        <v>20</v>
      </c>
      <c r="E68" s="10"/>
      <c r="F68" s="24">
        <v>220000</v>
      </c>
      <c r="G68" s="59">
        <v>13.3</v>
      </c>
      <c r="H68" s="59"/>
      <c r="I68" s="57">
        <v>220000</v>
      </c>
      <c r="J68" s="64"/>
      <c r="K68" s="64"/>
      <c r="L68" s="26">
        <v>13.7</v>
      </c>
      <c r="M68" s="57">
        <v>0</v>
      </c>
      <c r="N68" s="57">
        <v>0</v>
      </c>
      <c r="O68" s="51">
        <v>0</v>
      </c>
      <c r="P68" s="51"/>
      <c r="Q68" s="51"/>
      <c r="R68" s="57">
        <v>220000</v>
      </c>
      <c r="S68" s="57"/>
      <c r="T68" s="58"/>
    </row>
    <row r="69" spans="1:20" ht="15" customHeight="1" thickBot="1">
      <c r="A69" s="36"/>
      <c r="B69" s="40"/>
      <c r="C69" s="40"/>
      <c r="D69" s="41"/>
      <c r="E69" s="42"/>
      <c r="F69" s="43"/>
      <c r="G69" s="62"/>
      <c r="H69" s="62"/>
      <c r="I69" s="53"/>
      <c r="J69" s="63"/>
      <c r="K69" s="63"/>
      <c r="L69" s="44"/>
      <c r="M69" s="55"/>
      <c r="N69" s="55"/>
      <c r="O69" s="56"/>
      <c r="P69" s="56"/>
      <c r="Q69" s="56"/>
      <c r="R69" s="53"/>
      <c r="S69" s="53"/>
      <c r="T69" s="54"/>
    </row>
    <row r="70" spans="1:20" ht="9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40" s="29" customFormat="1" ht="12.75" customHeight="1">
      <c r="A71" s="27"/>
      <c r="B71" s="27" t="s">
        <v>65</v>
      </c>
      <c r="C71" s="27"/>
      <c r="D71" s="27" t="s">
        <v>73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2:20" s="47" customFormat="1" ht="12">
      <c r="B72" s="47" t="s">
        <v>68</v>
      </c>
      <c r="D72" s="48"/>
      <c r="E72" s="46"/>
      <c r="F72" s="48"/>
      <c r="G72" s="48"/>
      <c r="H72" s="48"/>
      <c r="I72" s="48"/>
      <c r="J72" s="48"/>
      <c r="K72" s="48"/>
      <c r="L72" s="48"/>
      <c r="N72" s="48"/>
      <c r="O72" s="48"/>
      <c r="P72" s="48"/>
      <c r="Q72" s="48"/>
      <c r="R72" s="48"/>
      <c r="S72" s="48"/>
      <c r="T72" s="48"/>
    </row>
  </sheetData>
  <sheetProtection sheet="1" objects="1" scenarios="1"/>
  <mergeCells count="321">
    <mergeCell ref="R49:T49"/>
    <mergeCell ref="G49:H49"/>
    <mergeCell ref="I49:K49"/>
    <mergeCell ref="M49:N49"/>
    <mergeCell ref="O49:Q49"/>
    <mergeCell ref="Q36:T36"/>
    <mergeCell ref="C65:D65"/>
    <mergeCell ref="C67:D67"/>
    <mergeCell ref="H36:I36"/>
    <mergeCell ref="N36:O36"/>
    <mergeCell ref="R65:T65"/>
    <mergeCell ref="G66:H66"/>
    <mergeCell ref="I66:K66"/>
    <mergeCell ref="M66:N66"/>
    <mergeCell ref="O66:Q66"/>
    <mergeCell ref="R66:T66"/>
    <mergeCell ref="G65:H65"/>
    <mergeCell ref="I65:K65"/>
    <mergeCell ref="M65:N65"/>
    <mergeCell ref="O65:Q65"/>
    <mergeCell ref="R63:T63"/>
    <mergeCell ref="G64:H64"/>
    <mergeCell ref="I64:K64"/>
    <mergeCell ref="M64:N64"/>
    <mergeCell ref="O64:Q64"/>
    <mergeCell ref="R64:T64"/>
    <mergeCell ref="G63:H63"/>
    <mergeCell ref="I63:K63"/>
    <mergeCell ref="M63:N63"/>
    <mergeCell ref="O63:Q63"/>
    <mergeCell ref="M61:N61"/>
    <mergeCell ref="O61:Q61"/>
    <mergeCell ref="R61:T61"/>
    <mergeCell ref="G62:H62"/>
    <mergeCell ref="I62:K62"/>
    <mergeCell ref="M62:N62"/>
    <mergeCell ref="O62:Q62"/>
    <mergeCell ref="R62:T62"/>
    <mergeCell ref="R55:T55"/>
    <mergeCell ref="G57:H57"/>
    <mergeCell ref="I57:K57"/>
    <mergeCell ref="M57:N57"/>
    <mergeCell ref="O57:Q57"/>
    <mergeCell ref="R57:T57"/>
    <mergeCell ref="G55:H55"/>
    <mergeCell ref="I55:K55"/>
    <mergeCell ref="M55:N55"/>
    <mergeCell ref="O55:Q55"/>
    <mergeCell ref="R52:T52"/>
    <mergeCell ref="G54:H54"/>
    <mergeCell ref="I54:K54"/>
    <mergeCell ref="M54:N54"/>
    <mergeCell ref="O54:Q54"/>
    <mergeCell ref="R54:T54"/>
    <mergeCell ref="G52:H52"/>
    <mergeCell ref="I52:K52"/>
    <mergeCell ref="M52:N52"/>
    <mergeCell ref="O52:Q52"/>
    <mergeCell ref="O50:Q50"/>
    <mergeCell ref="R50:T50"/>
    <mergeCell ref="G51:H51"/>
    <mergeCell ref="I51:K51"/>
    <mergeCell ref="M51:N51"/>
    <mergeCell ref="O51:Q51"/>
    <mergeCell ref="R51:T51"/>
    <mergeCell ref="C50:D50"/>
    <mergeCell ref="G50:H50"/>
    <mergeCell ref="I50:K50"/>
    <mergeCell ref="M50:N50"/>
    <mergeCell ref="R46:T46"/>
    <mergeCell ref="G47:H47"/>
    <mergeCell ref="I47:K47"/>
    <mergeCell ref="M47:N47"/>
    <mergeCell ref="O47:Q47"/>
    <mergeCell ref="R47:T47"/>
    <mergeCell ref="G46:H46"/>
    <mergeCell ref="I46:K46"/>
    <mergeCell ref="M46:N46"/>
    <mergeCell ref="O46:Q46"/>
    <mergeCell ref="R44:T44"/>
    <mergeCell ref="G45:H45"/>
    <mergeCell ref="I45:K45"/>
    <mergeCell ref="M45:N45"/>
    <mergeCell ref="O45:Q45"/>
    <mergeCell ref="R45:T45"/>
    <mergeCell ref="G44:H44"/>
    <mergeCell ref="I44:K44"/>
    <mergeCell ref="M44:N44"/>
    <mergeCell ref="O44:Q44"/>
    <mergeCell ref="O42:Q42"/>
    <mergeCell ref="R42:T42"/>
    <mergeCell ref="G43:H43"/>
    <mergeCell ref="I43:K43"/>
    <mergeCell ref="M43:N43"/>
    <mergeCell ref="O43:Q43"/>
    <mergeCell ref="R43:T43"/>
    <mergeCell ref="C42:D42"/>
    <mergeCell ref="G42:H42"/>
    <mergeCell ref="I42:K42"/>
    <mergeCell ref="M42:N42"/>
    <mergeCell ref="R39:T39"/>
    <mergeCell ref="B41:D41"/>
    <mergeCell ref="G41:H41"/>
    <mergeCell ref="I41:K41"/>
    <mergeCell ref="M41:N41"/>
    <mergeCell ref="O41:Q41"/>
    <mergeCell ref="R41:T41"/>
    <mergeCell ref="Q37:T37"/>
    <mergeCell ref="B38:D39"/>
    <mergeCell ref="F38:F39"/>
    <mergeCell ref="G38:H39"/>
    <mergeCell ref="I38:K38"/>
    <mergeCell ref="L38:L39"/>
    <mergeCell ref="M38:N38"/>
    <mergeCell ref="O38:T38"/>
    <mergeCell ref="I39:K39"/>
    <mergeCell ref="O39:Q39"/>
    <mergeCell ref="N33:O33"/>
    <mergeCell ref="P33:T33"/>
    <mergeCell ref="F34:G34"/>
    <mergeCell ref="H34:I34"/>
    <mergeCell ref="J34:K34"/>
    <mergeCell ref="L34:M34"/>
    <mergeCell ref="N34:O34"/>
    <mergeCell ref="P34:T34"/>
    <mergeCell ref="F33:G33"/>
    <mergeCell ref="H33:I33"/>
    <mergeCell ref="P31:T31"/>
    <mergeCell ref="F32:G32"/>
    <mergeCell ref="H32:I32"/>
    <mergeCell ref="J32:M32"/>
    <mergeCell ref="N32:O32"/>
    <mergeCell ref="P32:T32"/>
    <mergeCell ref="F31:G31"/>
    <mergeCell ref="H31:I31"/>
    <mergeCell ref="J31:M31"/>
    <mergeCell ref="N31:O31"/>
    <mergeCell ref="N30:O30"/>
    <mergeCell ref="P30:T30"/>
    <mergeCell ref="F29:G29"/>
    <mergeCell ref="H29:I29"/>
    <mergeCell ref="J29:M29"/>
    <mergeCell ref="N29:O29"/>
    <mergeCell ref="C30:D30"/>
    <mergeCell ref="F30:G30"/>
    <mergeCell ref="H30:I30"/>
    <mergeCell ref="J30:M30"/>
    <mergeCell ref="P27:T27"/>
    <mergeCell ref="N28:O28"/>
    <mergeCell ref="P28:T28"/>
    <mergeCell ref="P29:T29"/>
    <mergeCell ref="C28:D28"/>
    <mergeCell ref="F28:G28"/>
    <mergeCell ref="H28:I28"/>
    <mergeCell ref="J28:M28"/>
    <mergeCell ref="F27:G27"/>
    <mergeCell ref="H27:I27"/>
    <mergeCell ref="J27:M27"/>
    <mergeCell ref="N27:O27"/>
    <mergeCell ref="P26:T26"/>
    <mergeCell ref="F26:G26"/>
    <mergeCell ref="H26:I26"/>
    <mergeCell ref="J26:M26"/>
    <mergeCell ref="N26:O26"/>
    <mergeCell ref="J24:M24"/>
    <mergeCell ref="N24:O24"/>
    <mergeCell ref="P24:T24"/>
    <mergeCell ref="C25:D25"/>
    <mergeCell ref="F25:G25"/>
    <mergeCell ref="H25:I25"/>
    <mergeCell ref="J25:M25"/>
    <mergeCell ref="N25:O25"/>
    <mergeCell ref="P25:T25"/>
    <mergeCell ref="H24:I24"/>
    <mergeCell ref="C23:D23"/>
    <mergeCell ref="F23:G23"/>
    <mergeCell ref="H23:I23"/>
    <mergeCell ref="J23:M23"/>
    <mergeCell ref="P20:T20"/>
    <mergeCell ref="F21:G21"/>
    <mergeCell ref="H21:I21"/>
    <mergeCell ref="J21:M21"/>
    <mergeCell ref="N21:O21"/>
    <mergeCell ref="P21:T21"/>
    <mergeCell ref="F20:G20"/>
    <mergeCell ref="H20:I20"/>
    <mergeCell ref="J20:M20"/>
    <mergeCell ref="N20:O20"/>
    <mergeCell ref="P18:T18"/>
    <mergeCell ref="C19:D19"/>
    <mergeCell ref="F19:G19"/>
    <mergeCell ref="H19:I19"/>
    <mergeCell ref="J19:M19"/>
    <mergeCell ref="N19:O19"/>
    <mergeCell ref="P19:T19"/>
    <mergeCell ref="F18:G18"/>
    <mergeCell ref="H18:I18"/>
    <mergeCell ref="J18:M18"/>
    <mergeCell ref="N18:O18"/>
    <mergeCell ref="P16:T16"/>
    <mergeCell ref="C17:D17"/>
    <mergeCell ref="F17:G17"/>
    <mergeCell ref="H17:I17"/>
    <mergeCell ref="J17:M17"/>
    <mergeCell ref="N17:O17"/>
    <mergeCell ref="P17:T17"/>
    <mergeCell ref="F16:G16"/>
    <mergeCell ref="H16:I16"/>
    <mergeCell ref="J16:M16"/>
    <mergeCell ref="N16:O16"/>
    <mergeCell ref="N14:O14"/>
    <mergeCell ref="P14:T14"/>
    <mergeCell ref="P15:T15"/>
    <mergeCell ref="F15:G15"/>
    <mergeCell ref="H15:I15"/>
    <mergeCell ref="J15:M15"/>
    <mergeCell ref="N15:O15"/>
    <mergeCell ref="C14:D14"/>
    <mergeCell ref="F14:G14"/>
    <mergeCell ref="H14:I14"/>
    <mergeCell ref="J14:M14"/>
    <mergeCell ref="F11:G11"/>
    <mergeCell ref="H11:I11"/>
    <mergeCell ref="J11:M11"/>
    <mergeCell ref="P13:T13"/>
    <mergeCell ref="F13:G13"/>
    <mergeCell ref="H13:I13"/>
    <mergeCell ref="J13:M13"/>
    <mergeCell ref="N13:O13"/>
    <mergeCell ref="F12:G12"/>
    <mergeCell ref="H12:I12"/>
    <mergeCell ref="J12:M12"/>
    <mergeCell ref="N12:O12"/>
    <mergeCell ref="F2:N2"/>
    <mergeCell ref="N6:O7"/>
    <mergeCell ref="F4:N4"/>
    <mergeCell ref="F3:N3"/>
    <mergeCell ref="F6:G7"/>
    <mergeCell ref="H6:I7"/>
    <mergeCell ref="J6:M7"/>
    <mergeCell ref="H9:I9"/>
    <mergeCell ref="R48:T48"/>
    <mergeCell ref="G48:H48"/>
    <mergeCell ref="I48:K48"/>
    <mergeCell ref="M48:N48"/>
    <mergeCell ref="O48:Q48"/>
    <mergeCell ref="C5:D5"/>
    <mergeCell ref="C37:D37"/>
    <mergeCell ref="B9:D9"/>
    <mergeCell ref="F9:G9"/>
    <mergeCell ref="F22:G22"/>
    <mergeCell ref="F24:G24"/>
    <mergeCell ref="B6:D7"/>
    <mergeCell ref="C10:D10"/>
    <mergeCell ref="F10:G10"/>
    <mergeCell ref="C12:D12"/>
    <mergeCell ref="J9:M9"/>
    <mergeCell ref="N11:O11"/>
    <mergeCell ref="N9:O9"/>
    <mergeCell ref="H10:I10"/>
    <mergeCell ref="J10:M10"/>
    <mergeCell ref="N10:O10"/>
    <mergeCell ref="P5:T5"/>
    <mergeCell ref="N22:O22"/>
    <mergeCell ref="P22:T22"/>
    <mergeCell ref="J33:M33"/>
    <mergeCell ref="P9:T9"/>
    <mergeCell ref="P10:T10"/>
    <mergeCell ref="P6:T6"/>
    <mergeCell ref="P7:T7"/>
    <mergeCell ref="P11:T11"/>
    <mergeCell ref="P12:T12"/>
    <mergeCell ref="H22:I22"/>
    <mergeCell ref="J22:M22"/>
    <mergeCell ref="N23:O23"/>
    <mergeCell ref="P23:T23"/>
    <mergeCell ref="M68:N68"/>
    <mergeCell ref="O68:Q68"/>
    <mergeCell ref="R68:T68"/>
    <mergeCell ref="G67:H67"/>
    <mergeCell ref="I67:K67"/>
    <mergeCell ref="M67:N67"/>
    <mergeCell ref="C58:D58"/>
    <mergeCell ref="G58:H58"/>
    <mergeCell ref="G69:H69"/>
    <mergeCell ref="I69:K69"/>
    <mergeCell ref="G68:H68"/>
    <mergeCell ref="I68:K68"/>
    <mergeCell ref="C61:D61"/>
    <mergeCell ref="G61:H61"/>
    <mergeCell ref="I61:K61"/>
    <mergeCell ref="C63:D63"/>
    <mergeCell ref="R69:T69"/>
    <mergeCell ref="G56:H56"/>
    <mergeCell ref="I56:K56"/>
    <mergeCell ref="M56:N56"/>
    <mergeCell ref="O56:Q56"/>
    <mergeCell ref="R56:T56"/>
    <mergeCell ref="M69:N69"/>
    <mergeCell ref="O69:Q69"/>
    <mergeCell ref="O67:Q67"/>
    <mergeCell ref="R67:T67"/>
    <mergeCell ref="I58:K58"/>
    <mergeCell ref="M58:N58"/>
    <mergeCell ref="O58:Q58"/>
    <mergeCell ref="R58:T58"/>
    <mergeCell ref="M59:N59"/>
    <mergeCell ref="O59:Q59"/>
    <mergeCell ref="R59:T59"/>
    <mergeCell ref="G60:H60"/>
    <mergeCell ref="I60:K60"/>
    <mergeCell ref="M60:N60"/>
    <mergeCell ref="O60:Q60"/>
    <mergeCell ref="R60:T60"/>
    <mergeCell ref="G59:H59"/>
    <mergeCell ref="I59:K59"/>
    <mergeCell ref="R53:T53"/>
    <mergeCell ref="G53:H53"/>
    <mergeCell ref="I53:K53"/>
    <mergeCell ref="M53:N53"/>
    <mergeCell ref="O53:Q53"/>
  </mergeCells>
  <printOptions/>
  <pageMargins left="0.54" right="0.4" top="0.23" bottom="0.32" header="0.2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/>
  <cp:lastModifiedBy>0001841289</cp:lastModifiedBy>
  <cp:lastPrinted>2007-11-30T02:00:40Z</cp:lastPrinted>
  <dcterms:created xsi:type="dcterms:W3CDTF">2005-01-17T03:13:32Z</dcterms:created>
  <dcterms:modified xsi:type="dcterms:W3CDTF">2008-07-23T02:10:04Z</dcterms:modified>
  <cp:category/>
  <cp:version/>
  <cp:contentType/>
  <cp:contentStatus/>
</cp:coreProperties>
</file>