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ab\組織共有\財政課\業務別\決算分析（財政状況資料集）\R3年度決算\R50928追加分\03都提出＆ホームページ\"/>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W40" i="10"/>
  <c r="BE40" i="10"/>
  <c r="AM40" i="10"/>
  <c r="U40" i="10"/>
  <c r="C40" i="10"/>
  <c r="BE39" i="10"/>
  <c r="AM39" i="10"/>
  <c r="U39" i="10"/>
  <c r="C39" i="10"/>
  <c r="BE38" i="10"/>
  <c r="AM38" i="10"/>
  <c r="U38" i="10"/>
  <c r="C38" i="10"/>
  <c r="BE37" i="10"/>
  <c r="AM37" i="10"/>
  <c r="U37" i="10"/>
  <c r="C37" i="10"/>
  <c r="BE36" i="10"/>
  <c r="AM36" i="10"/>
  <c r="C36" i="10"/>
  <c r="BE35" i="10"/>
  <c r="AM35" i="10"/>
  <c r="C35" i="10"/>
  <c r="BE34" i="10"/>
  <c r="AM34" i="10"/>
  <c r="U34" i="10"/>
  <c r="U35" i="10" s="1"/>
  <c r="U36" i="10" s="1"/>
  <c r="C34" i="10"/>
  <c r="BW34" i="10" l="1"/>
  <c r="BW35" i="10" s="1"/>
  <c r="BW36" i="10" s="1"/>
  <c r="BW37" i="10" s="1"/>
  <c r="BW38" i="10" s="1"/>
  <c r="BW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 r="CO39" i="10" s="1"/>
  <c r="CO40" i="10" s="1"/>
</calcChain>
</file>

<file path=xl/sharedStrings.xml><?xml version="1.0" encoding="utf-8"?>
<sst xmlns="http://schemas.openxmlformats.org/spreadsheetml/2006/main" count="1224" uniqueCount="611">
  <si>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</si>
  <si>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</si>
  <si>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</si>
  <si>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</si>
  <si>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</si>
  <si>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</si>
  <si>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</si>
  <si>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</si>
  <si>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</si>
  <si>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</si>
  <si>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</si>
  <si>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</si>
  <si>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</si>
  <si>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</si>
  <si>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</si>
  <si>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</si>
  <si>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</si>
  <si>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</si>
  <si>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</si>
  <si>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</si>
  <si>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</si>
  <si>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</si>
  <si>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</si>
  <si>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</si>
  <si>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</si>
  <si>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</si>
  <si>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</si>
  <si>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</si>
  <si>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</si>
  <si>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</si>
  <si>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</si>
  <si>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</si>
  <si>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</si>
  <si>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</si>
  <si>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</si>
  <si>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</si>
  <si>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</si>
  <si>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</si>
  <si>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</si>
  <si>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</si>
  <si>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</si>
  <si>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</si>
  <si>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</si>
  <si>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</si>
  <si>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</si>
  <si>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</si>
  <si>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</si>
  <si>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</si>
  <si>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</si>
  <si>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</si>
  <si>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</si>
  <si>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</si>
  <si>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</si>
  <si>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</si>
  <si>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</si>
  <si>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</si>
  <si>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</si>
  <si>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</si>
  <si>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</si>
  <si>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</si>
  <si>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</si>
  <si>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</si>
  <si>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</si>
  <si>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</si>
  <si>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</si>
  <si>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</si>
  <si>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</si>
  <si>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</si>
  <si>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</si>
  <si>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</si>
  <si>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</si>
  <si>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</si>
  <si>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</si>
  <si>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</si>
  <si>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</si>
  <si>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</si>
  <si>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</si>
  <si>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</si>
  <si>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</si>
  <si>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</si>
  <si>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</si>
  <si>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</si>
  <si>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</si>
  <si>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</si>
  <si>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</si>
  <si>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</si>
  <si>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</si>
  <si>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</si>
  <si>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</si>
  <si>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</si>
  <si>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</si>
  <si>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</si>
  <si>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</si>
  <si>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</si>
  <si>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</si>
  <si>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</si>
  <si>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</si>
  <si>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品川区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</si>
  <si>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</si>
  <si>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</si>
  <si>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</si>
  <si>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</si>
  <si>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</si>
  <si>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</si>
  <si>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</si>
  <si>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</si>
  <si>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</si>
  <si>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</si>
  <si>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</si>
  <si>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</si>
  <si>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</si>
  <si>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</si>
  <si>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</si>
  <si>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</si>
  <si>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</si>
  <si>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</si>
  <si>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</si>
  <si>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</si>
  <si>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</si>
  <si>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</si>
  <si>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</si>
  <si>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</si>
  <si>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</si>
  <si>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</si>
  <si>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</si>
  <si>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</si>
  <si>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</si>
  <si>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</si>
  <si>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</si>
  <si>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</si>
  <si>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</si>
  <si>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</si>
  <si>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</si>
  <si>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</si>
  <si>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</si>
  <si>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</si>
  <si>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</si>
  <si>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</si>
  <si>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</si>
  <si>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</si>
  <si>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</si>
  <si>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</si>
  <si>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</si>
  <si>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</si>
  <si>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</si>
  <si>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</si>
  <si>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</si>
  <si>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</si>
  <si>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</si>
  <si>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</si>
  <si>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</si>
  <si>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</si>
  <si>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</si>
  <si>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</si>
  <si>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</si>
  <si>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</si>
  <si>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</si>
  <si>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</si>
  <si>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</si>
  <si>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</si>
  <si>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</si>
  <si>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</si>
  <si>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</si>
  <si>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</si>
  <si>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</si>
  <si>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</si>
  <si>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</si>
  <si>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</si>
  <si>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</si>
  <si>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</si>
  <si>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</si>
  <si>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</si>
  <si>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</si>
  <si>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</si>
  <si>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</si>
  <si>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</si>
  <si>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</si>
  <si>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</si>
  <si>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</si>
  <si>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</si>
  <si>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</si>
  <si>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</si>
  <si>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</si>
  <si>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</si>
  <si>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</si>
  <si>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</si>
  <si>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</si>
  <si>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</si>
  <si>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</si>
  <si>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</si>
  <si>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</si>
  <si>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</si>
  <si>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</si>
  <si>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</si>
  <si>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</si>
  <si>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</si>
  <si>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</si>
  <si>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</si>
  <si>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</si>
  <si>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</si>
  <si>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</si>
  <si>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</si>
  <si>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</si>
  <si>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</si>
  <si>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</si>
  <si>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</si>
  <si>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</si>
  <si>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</si>
  <si>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</si>
  <si>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</si>
  <si>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</si>
  <si>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</si>
  <si>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</si>
  <si>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</si>
  <si>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東京都品川区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</si>
  <si>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</si>
  <si>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</si>
  <si>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</si>
  <si>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</si>
  <si>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</si>
  <si>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</si>
  <si>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</si>
  <si>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</si>
  <si>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</si>
  <si>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</si>
  <si>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</si>
  <si>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</si>
  <si>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</si>
  <si>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</si>
  <si>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</si>
  <si>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</si>
  <si>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</si>
  <si>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</si>
  <si>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</si>
  <si>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</si>
  <si>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</si>
  <si>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</si>
  <si>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</si>
  <si>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</si>
  <si>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</si>
  <si>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</si>
  <si>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</si>
  <si>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</si>
  <si>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</si>
  <si>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</si>
  <si>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</si>
  <si>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</si>
  <si>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</si>
  <si>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</si>
  <si>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</si>
  <si>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</si>
  <si>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</si>
  <si>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</si>
  <si>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</si>
  <si>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</si>
  <si>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</si>
  <si>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</si>
  <si>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</si>
  <si>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</si>
  <si>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</si>
  <si>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</si>
  <si>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</si>
  <si>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</si>
  <si>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</si>
  <si>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</si>
  <si>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</si>
  <si>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</si>
  <si>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</si>
  <si>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</si>
  <si>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</si>
  <si>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</si>
  <si>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</si>
  <si>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</si>
  <si>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</si>
  <si>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</si>
  <si>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</si>
  <si>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</si>
  <si>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</si>
  <si>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</si>
  <si>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</si>
  <si>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</si>
  <si>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</si>
  <si>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</si>
  <si>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</si>
  <si>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</si>
  <si>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</si>
  <si>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</si>
  <si>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</si>
  <si>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</si>
  <si>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</si>
  <si>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</si>
  <si>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</si>
  <si>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</si>
  <si>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</si>
  <si>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</si>
  <si>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</si>
  <si>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</si>
  <si>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</si>
  <si>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</si>
  <si>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</si>
  <si>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</si>
  <si>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</si>
  <si>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</si>
  <si>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</si>
  <si>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</si>
  <si>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</si>
  <si>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</si>
  <si>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</si>
  <si>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</si>
  <si>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</si>
  <si>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</si>
  <si>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</si>
  <si>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</si>
  <si>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</si>
  <si>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</si>
  <si>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</si>
  <si>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</si>
  <si>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</si>
  <si>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</si>
  <si>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</si>
  <si>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</si>
  <si>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</si>
  <si>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</si>
  <si>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</si>
  <si>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</si>
  <si>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</si>
  <si>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</si>
  <si>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</si>
  <si>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</si>
  <si>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</si>
  <si>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</si>
  <si>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</si>
  <si>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介護サービス</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</si>
  <si>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</si>
  <si>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</si>
  <si>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</si>
  <si>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</si>
  <si>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</si>
  <si>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</si>
  <si>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</si>
  <si>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</si>
  <si>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</si>
  <si>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</si>
  <si>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</si>
  <si>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</si>
  <si>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</si>
  <si>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</si>
  <si>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</si>
  <si>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</si>
  <si>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</si>
  <si>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</si>
  <si>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</si>
  <si>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</si>
  <si>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</si>
  <si>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</si>
  <si>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</si>
  <si>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</si>
  <si>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</si>
  <si>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</si>
  <si>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</si>
  <si>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</si>
  <si>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</si>
  <si>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</si>
  <si>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</si>
  <si>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</si>
  <si>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</si>
  <si>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</si>
  <si>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</si>
  <si>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</si>
  <si>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</si>
  <si>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東京都品川区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</si>
  <si>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</si>
  <si>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</si>
  <si>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</si>
  <si>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</si>
  <si>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</si>
  <si>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</si>
  <si>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</si>
  <si>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</si>
  <si>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</si>
  <si>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</si>
  <si>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</si>
  <si>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</si>
  <si>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</si>
  <si>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</si>
  <si>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</si>
  <si>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</si>
  <si>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</si>
  <si>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</si>
  <si>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</si>
  <si>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</si>
  <si>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</si>
  <si>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</si>
  <si>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</si>
  <si>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</si>
  <si>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</si>
  <si>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</si>
  <si>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</si>
  <si>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</si>
  <si>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</si>
  <si>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</si>
  <si>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</si>
  <si>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</si>
  <si>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</si>
  <si>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</si>
  <si>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</si>
  <si>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後期高齢者医療特別会計</t>
    <phoneticPr fontId="5"/>
  </si>
  <si>
    <t>介護保険特別会計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</si>
  <si>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</si>
  <si>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</si>
  <si>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</si>
  <si>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</si>
  <si>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</si>
  <si>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</si>
  <si>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</si>
  <si>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</si>
  <si>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</si>
  <si>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</si>
  <si>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</si>
  <si>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</si>
  <si>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</si>
  <si>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</si>
  <si>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</si>
  <si>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</si>
  <si>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</si>
  <si>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</si>
  <si>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</si>
  <si>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</si>
  <si>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</si>
  <si>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</si>
  <si>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</si>
  <si>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</si>
  <si>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</si>
  <si>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</si>
  <si>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</si>
  <si>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</si>
  <si>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</si>
  <si>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</si>
  <si>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</si>
  <si>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</si>
  <si>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</si>
  <si>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</si>
  <si>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</si>
  <si>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</si>
  <si>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</si>
  <si>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</si>
  <si>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</si>
  <si>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</si>
  <si>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t>
    <phoneticPr fontId="5"/>
  </si>
  <si>
    <t>-</t>
    <phoneticPr fontId="5"/>
  </si>
  <si>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</si>
  <si>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</si>
  <si>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</si>
  <si>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</si>
  <si>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</si>
  <si>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</si>
  <si>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</si>
  <si>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</si>
  <si>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</si>
  <si>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</si>
  <si>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</si>
  <si>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</si>
  <si>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</si>
  <si>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</si>
  <si>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</si>
  <si>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</si>
  <si>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</si>
  <si>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</si>
  <si>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</si>
  <si>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</si>
  <si>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</si>
  <si>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</si>
  <si>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介護保険特別会計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</si>
  <si>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</si>
  <si>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</si>
  <si>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</si>
  <si>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</si>
  <si>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</si>
  <si>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</si>
  <si>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</si>
  <si>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</si>
  <si>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</si>
  <si>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</si>
  <si>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</si>
  <si>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</si>
  <si>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</si>
  <si>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</si>
  <si>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</si>
  <si>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</si>
  <si>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</si>
  <si>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</si>
  <si>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</si>
  <si>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</si>
  <si>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</si>
  <si>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</si>
  <si>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</si>
  <si>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</si>
  <si>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</si>
  <si>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</si>
  <si>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</si>
  <si>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</si>
  <si>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</si>
  <si>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</si>
  <si>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</si>
  <si>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</si>
  <si>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</si>
  <si>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</si>
  <si>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</si>
  <si>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</si>
  <si>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</si>
  <si>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</si>
  <si>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</si>
  <si>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</si>
  <si>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</si>
  <si>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</si>
  <si>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</si>
  <si>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</si>
  <si>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</si>
  <si>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</si>
  <si>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</si>
  <si>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</si>
  <si>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</si>
  <si>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</si>
  <si>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</si>
  <si>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</si>
  <si>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</si>
  <si>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</si>
  <si>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</si>
  <si>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</si>
  <si>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</si>
  <si>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</si>
  <si>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</si>
  <si>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</si>
  <si>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</si>
  <si>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</si>
  <si>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</si>
  <si>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</si>
  <si>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</si>
  <si>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</si>
  <si>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</si>
  <si>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</si>
  <si>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</si>
  <si>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</si>
  <si>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</si>
  <si>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</si>
  <si>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</si>
  <si>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</si>
  <si>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</si>
  <si>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</si>
  <si>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</si>
  <si>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</si>
  <si>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</si>
  <si>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</si>
  <si>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</si>
  <si>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</si>
  <si>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</si>
  <si>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</si>
  <si>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</si>
  <si>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</si>
  <si>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</si>
  <si>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</si>
  <si>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</si>
  <si>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</si>
  <si>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10.96</t>
  </si>
  <si>
    <t>一般会計</t>
  </si>
  <si>
    <t>介護保険特別会計</t>
  </si>
  <si>
    <t>国民健康保険事業会計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</si>
  <si>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</si>
  <si>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</si>
  <si>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</si>
  <si>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</si>
  <si>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</si>
  <si>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</si>
  <si>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</si>
  <si>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</si>
  <si>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</si>
  <si>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</si>
  <si>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特別区人事・厚生事務組合</t>
    <rPh sb="0" eb="2">
      <t>トクベツ</t>
    </rPh>
    <rPh sb="2" eb="3">
      <t>ク</t>
    </rPh>
    <rPh sb="3" eb="5">
      <t>ジンジ</t>
    </rPh>
    <rPh sb="6" eb="8">
      <t>コウセイ</t>
    </rPh>
    <rPh sb="8" eb="10">
      <t>ジム</t>
    </rPh>
    <rPh sb="10" eb="12">
      <t>クミアイ</t>
    </rPh>
    <phoneticPr fontId="5"/>
  </si>
  <si>
    <t>特別区競馬組合</t>
    <rPh sb="0" eb="2">
      <t>トクベツ</t>
    </rPh>
    <rPh sb="2" eb="3">
      <t>ク</t>
    </rPh>
    <rPh sb="3" eb="5">
      <t>ケイバ</t>
    </rPh>
    <rPh sb="5" eb="7">
      <t>クミアイ</t>
    </rPh>
    <phoneticPr fontId="5"/>
  </si>
  <si>
    <t>臨海部広域斎場組合</t>
    <rPh sb="0" eb="2">
      <t>リンカイ</t>
    </rPh>
    <rPh sb="2" eb="3">
      <t>ブ</t>
    </rPh>
    <rPh sb="3" eb="5">
      <t>コウイキ</t>
    </rPh>
    <rPh sb="5" eb="7">
      <t>サイジョウ</t>
    </rPh>
    <rPh sb="7" eb="9">
      <t>クミアイ</t>
    </rPh>
    <phoneticPr fontId="5"/>
  </si>
  <si>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5"/>
  </si>
  <si>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5"/>
  </si>
  <si>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</si>
  <si>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t>
    <phoneticPr fontId="19"/>
  </si>
  <si>
    <t>法適用</t>
    <rPh sb="0" eb="1">
      <t>ホウ</t>
    </rPh>
    <rPh sb="1" eb="3">
      <t>テキヨウ</t>
    </rPh>
    <phoneticPr fontId="5"/>
  </si>
  <si>
    <t>(公財)品川文化振興事業団</t>
    <rPh sb="1" eb="3">
      <t>コウザイ</t>
    </rPh>
    <rPh sb="4" eb="6">
      <t>シナガワ</t>
    </rPh>
    <rPh sb="6" eb="8">
      <t>ブンカ</t>
    </rPh>
    <rPh sb="8" eb="10">
      <t>シンコウ</t>
    </rPh>
    <rPh sb="10" eb="13">
      <t>ジギョウダン</t>
    </rPh>
    <phoneticPr fontId="2"/>
  </si>
  <si>
    <t>(公財)品川区スポーツ協会</t>
    <rPh sb="1" eb="3">
      <t>コウザイ</t>
    </rPh>
    <rPh sb="4" eb="7">
      <t>シナガワク</t>
    </rPh>
    <rPh sb="11" eb="13">
      <t>キョウカイ</t>
    </rPh>
    <phoneticPr fontId="2"/>
  </si>
  <si>
    <t>(公財)品川区国際友好協会</t>
    <rPh sb="1" eb="3">
      <t>コウザイ</t>
    </rPh>
    <rPh sb="4" eb="7">
      <t>シナガワク</t>
    </rPh>
    <rPh sb="7" eb="9">
      <t>コクサイ</t>
    </rPh>
    <rPh sb="9" eb="11">
      <t>ユウコウ</t>
    </rPh>
    <rPh sb="11" eb="13">
      <t>キョウカイ</t>
    </rPh>
    <phoneticPr fontId="2"/>
  </si>
  <si>
    <t>(株)品川都市整備公社</t>
    <rPh sb="1" eb="2">
      <t>カブ</t>
    </rPh>
    <rPh sb="3" eb="5">
      <t>シナガワ</t>
    </rPh>
    <rPh sb="5" eb="7">
      <t>トシ</t>
    </rPh>
    <rPh sb="7" eb="9">
      <t>セイビ</t>
    </rPh>
    <rPh sb="9" eb="11">
      <t>コウシャ</t>
    </rPh>
    <phoneticPr fontId="2"/>
  </si>
  <si>
    <t>品川区土地開発公社</t>
    <rPh sb="0" eb="3">
      <t>シナガワク</t>
    </rPh>
    <rPh sb="3" eb="5">
      <t>トチ</t>
    </rPh>
    <rPh sb="5" eb="7">
      <t>カイハツ</t>
    </rPh>
    <rPh sb="7" eb="9">
      <t>コウシャ</t>
    </rPh>
    <phoneticPr fontId="2"/>
  </si>
  <si>
    <t>(一財)品川ビジネスクラブ</t>
    <rPh sb="1" eb="3">
      <t>イチザイ</t>
    </rPh>
    <rPh sb="4" eb="6">
      <t>シナガワ</t>
    </rPh>
    <phoneticPr fontId="2"/>
  </si>
  <si>
    <t>(株)エフエムしながわ</t>
    <rPh sb="1" eb="2">
      <t>カブ</t>
    </rPh>
    <phoneticPr fontId="2"/>
  </si>
  <si>
    <t>公共施設整備基金</t>
    <rPh sb="0" eb="2">
      <t>コウキョウ</t>
    </rPh>
    <rPh sb="2" eb="4">
      <t>シセツ</t>
    </rPh>
    <rPh sb="4" eb="6">
      <t>セイビ</t>
    </rPh>
    <rPh sb="6" eb="8">
      <t>キキン</t>
    </rPh>
    <phoneticPr fontId="2"/>
  </si>
  <si>
    <t>義務教育施設整備基金</t>
    <rPh sb="0" eb="2">
      <t>ギム</t>
    </rPh>
    <rPh sb="2" eb="4">
      <t>キョウイク</t>
    </rPh>
    <rPh sb="4" eb="6">
      <t>シセツ</t>
    </rPh>
    <rPh sb="6" eb="8">
      <t>セイビ</t>
    </rPh>
    <rPh sb="8" eb="10">
      <t>キキン</t>
    </rPh>
    <phoneticPr fontId="5"/>
  </si>
  <si>
    <t>地球環境基金</t>
    <rPh sb="0" eb="2">
      <t>チキュウ</t>
    </rPh>
    <rPh sb="2" eb="4">
      <t>カンキョウ</t>
    </rPh>
    <rPh sb="4" eb="6">
      <t>キキン</t>
    </rPh>
    <phoneticPr fontId="5"/>
  </si>
  <si>
    <t>災害復旧基金</t>
    <rPh sb="0" eb="2">
      <t>サイガイ</t>
    </rPh>
    <rPh sb="2" eb="4">
      <t>フッキュウ</t>
    </rPh>
    <rPh sb="4" eb="6">
      <t>キキン</t>
    </rPh>
    <phoneticPr fontId="5"/>
  </si>
  <si>
    <t>庁舎整備基金</t>
    <rPh sb="0" eb="6">
      <t>チョウシャセイビキキン</t>
    </rPh>
    <phoneticPr fontId="5"/>
  </si>
  <si>
    <t>-</t>
    <phoneticPr fontId="2"/>
  </si>
  <si>
    <t>-</t>
    <phoneticPr fontId="2"/>
  </si>
  <si>
    <t>〇</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</si>
  <si>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</si>
  <si>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</si>
  <si>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令和３年度の情報は整備中</t>
    <rPh sb="0" eb="2">
      <t>レイワ</t>
    </rPh>
    <rPh sb="3" eb="5">
      <t>ネンド</t>
    </rPh>
    <rPh sb="6" eb="8">
      <t>ジョウホウ</t>
    </rPh>
    <rPh sb="9" eb="12">
      <t>セイビチュウ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</si>
  <si>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</si>
  <si>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</si>
  <si>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</si>
  <si>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</si>
  <si>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</si>
  <si>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</si>
  <si>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将来負担比率は、地方債現在高や退職手当等の将来負担見込額に対して、充当可能な財源が上回っているため、「-」（負の値）となっており、健全な財政を維持できている。
実質公債費比率については、新たに学校施設整備費として15.4億円の起債を発行したため地方債の年度末現在高は4.9億円の増となったが、3年度における標準財政規模が対前年5.7％増となったため、３ヶ年平均値となる本比率は対前年0.1ポイント減にとどまった。類似団体の平均値と比較すると1.2ポイント上回っているため、今後も引き続き地方債の計画的な償還を行い、健全な財政運営に努めていく。</t>
    <rPh sb="93" eb="94">
      <t>アラ</t>
    </rPh>
    <rPh sb="96" eb="98">
      <t>ガッコウ</t>
    </rPh>
    <rPh sb="98" eb="100">
      <t>シセツ</t>
    </rPh>
    <rPh sb="100" eb="103">
      <t>セイビヒ</t>
    </rPh>
    <rPh sb="110" eb="112">
      <t>オクエン</t>
    </rPh>
    <rPh sb="113" eb="115">
      <t>キサイ</t>
    </rPh>
    <rPh sb="116" eb="118">
      <t>ハッコウ</t>
    </rPh>
    <rPh sb="122" eb="125">
      <t>チホウサイ</t>
    </rPh>
    <rPh sb="139" eb="140">
      <t>ゾウ</t>
    </rPh>
    <rPh sb="167" eb="168">
      <t>ゾウ</t>
    </rPh>
    <rPh sb="198" eb="199">
      <t>ゲン</t>
    </rPh>
    <rPh sb="239" eb="240">
      <t>ヒ</t>
    </rPh>
    <rPh sb="241" eb="242">
      <t>ツヅ</t>
    </rPh>
    <rPh sb="243" eb="246">
      <t>チホウサイ</t>
    </rPh>
    <rPh sb="247" eb="250">
      <t>ケイカクテキ</t>
    </rPh>
    <rPh sb="251" eb="253">
      <t>ショウカン</t>
    </rPh>
    <rPh sb="254" eb="255">
      <t>オコナ</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</si>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</sst>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4"/>
      <name val="游ゴシック"/>
      <family val="3"/>
      <charset val="128"/>
      <scheme val="minor"/>
    </font>
    <font>
      <sz val="14"/>
      <color rgb="FFFF0000"/>
      <name val="游ゴシック"/>
      <family val="3"/>
      <charset val="128"/>
      <scheme val="minor"/>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38" fontId="38" fillId="0" borderId="0" applyFont="0" applyFill="0" applyBorder="0" applyAlignment="0" applyProtection="0">
      <alignment vertical="center"/>
    </xf>
    <xf numFmtId="0" fontId="41" fillId="0" borderId="0">
      <alignment vertical="center"/>
    </xf>
  </cellStyleXfs>
  <cellXfs count="132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38" fontId="39" fillId="0" borderId="102" xfId="20" applyFont="1" applyFill="1" applyBorder="1" applyAlignment="1" applyProtection="1">
      <alignment horizontal="right" vertical="center"/>
      <protection locked="0"/>
    </xf>
    <xf numFmtId="38" fontId="39" fillId="0" borderId="102" xfId="8" applyNumberFormat="1" applyFont="1" applyFill="1" applyBorder="1" applyAlignment="1" applyProtection="1">
      <alignment horizontal="right" vertical="center"/>
      <protection locked="0"/>
    </xf>
    <xf numFmtId="0" fontId="39" fillId="0" borderId="102" xfId="8" applyFont="1" applyFill="1" applyBorder="1" applyAlignment="1" applyProtection="1">
      <alignment horizontal="right" vertical="center"/>
      <protection locked="0"/>
    </xf>
    <xf numFmtId="0" fontId="39" fillId="0" borderId="108" xfId="8" applyFont="1" applyFill="1" applyBorder="1" applyAlignment="1" applyProtection="1">
      <alignment horizontal="right" vertical="center"/>
      <protection locked="0"/>
    </xf>
    <xf numFmtId="0" fontId="39" fillId="0" borderId="112" xfId="8" applyFont="1" applyFill="1" applyBorder="1" applyAlignment="1" applyProtection="1">
      <alignment horizontal="left" vertical="center" shrinkToFit="1"/>
      <protection locked="0"/>
    </xf>
    <xf numFmtId="0" fontId="39" fillId="0" borderId="113" xfId="8" applyFont="1" applyFill="1" applyBorder="1" applyAlignment="1" applyProtection="1">
      <alignment horizontal="left" vertical="center" shrinkToFit="1"/>
      <protection locked="0"/>
    </xf>
    <xf numFmtId="0" fontId="39" fillId="0" borderId="114" xfId="8" applyFont="1" applyFill="1" applyBorder="1" applyAlignment="1" applyProtection="1">
      <alignment horizontal="left" vertical="center" shrinkToFit="1"/>
      <protection locked="0"/>
    </xf>
    <xf numFmtId="38" fontId="39" fillId="0" borderId="101" xfId="20" applyFont="1" applyFill="1" applyBorder="1" applyAlignment="1" applyProtection="1">
      <alignment horizontal="right" vertical="center"/>
      <protection locked="0"/>
    </xf>
    <xf numFmtId="38" fontId="39" fillId="0" borderId="115" xfId="20" applyFont="1" applyFill="1" applyBorder="1" applyAlignment="1" applyProtection="1">
      <alignment horizontal="right" vertical="center"/>
      <protection locked="0"/>
    </xf>
    <xf numFmtId="38" fontId="39" fillId="0" borderId="116" xfId="20" applyFont="1" applyFill="1" applyBorder="1" applyAlignment="1" applyProtection="1">
      <alignment horizontal="right" vertical="center"/>
      <protection locked="0"/>
    </xf>
    <xf numFmtId="0" fontId="39" fillId="0" borderId="116" xfId="8" applyFont="1" applyFill="1" applyBorder="1" applyAlignment="1" applyProtection="1">
      <alignment horizontal="right" vertical="center"/>
      <protection locked="0"/>
    </xf>
    <xf numFmtId="0" fontId="39" fillId="0" borderId="117" xfId="8" applyFont="1" applyFill="1" applyBorder="1" applyAlignment="1" applyProtection="1">
      <alignment horizontal="right" vertical="center" shrinkToFit="1"/>
      <protection locked="0"/>
    </xf>
    <xf numFmtId="0" fontId="39" fillId="0" borderId="113" xfId="8" applyFont="1" applyFill="1" applyBorder="1" applyAlignment="1" applyProtection="1">
      <alignment horizontal="right" vertical="center" shrinkToFit="1"/>
      <protection locked="0"/>
    </xf>
    <xf numFmtId="0" fontId="39" fillId="0" borderId="119" xfId="8" applyFont="1" applyFill="1" applyBorder="1" applyAlignment="1" applyProtection="1">
      <alignment horizontal="right" vertical="center" shrinkToFit="1"/>
      <protection locked="0"/>
    </xf>
    <xf numFmtId="38" fontId="39" fillId="0" borderId="112" xfId="20" applyFont="1" applyFill="1" applyBorder="1" applyAlignment="1" applyProtection="1">
      <alignment horizontal="right" vertical="center"/>
      <protection locked="0"/>
    </xf>
    <xf numFmtId="38" fontId="39" fillId="0" borderId="113" xfId="20" applyFont="1" applyFill="1" applyBorder="1" applyAlignment="1" applyProtection="1">
      <alignment horizontal="right" vertical="center"/>
      <protection locked="0"/>
    </xf>
    <xf numFmtId="38" fontId="39" fillId="0" borderId="120" xfId="20" applyFont="1" applyFill="1" applyBorder="1" applyAlignment="1" applyProtection="1">
      <alignment horizontal="right" vertical="center"/>
      <protection locked="0"/>
    </xf>
    <xf numFmtId="38" fontId="39" fillId="0" borderId="117" xfId="20" applyFont="1" applyFill="1" applyBorder="1" applyAlignment="1" applyProtection="1">
      <alignment horizontal="right" vertical="center"/>
      <protection locked="0"/>
    </xf>
    <xf numFmtId="0" fontId="39" fillId="0" borderId="117" xfId="8" applyFont="1" applyFill="1" applyBorder="1" applyAlignment="1" applyProtection="1">
      <alignment horizontal="right" vertical="center" wrapText="1" shrinkToFit="1"/>
      <protection locked="0"/>
    </xf>
    <xf numFmtId="0" fontId="39" fillId="0" borderId="113" xfId="8" applyFont="1" applyFill="1" applyBorder="1" applyAlignment="1" applyProtection="1">
      <alignment horizontal="right" vertical="center" wrapText="1" shrinkToFit="1"/>
      <protection locked="0"/>
    </xf>
    <xf numFmtId="0" fontId="39" fillId="0" borderId="120" xfId="8" applyFont="1" applyFill="1" applyBorder="1" applyAlignment="1" applyProtection="1">
      <alignment horizontal="right" vertical="center" wrapText="1" shrinkToFit="1"/>
      <protection locked="0"/>
    </xf>
    <xf numFmtId="0" fontId="40" fillId="0" borderId="117" xfId="8" applyFont="1" applyFill="1" applyBorder="1" applyAlignment="1" applyProtection="1">
      <alignment horizontal="right" vertical="center" shrinkToFit="1"/>
      <protection locked="0"/>
    </xf>
    <xf numFmtId="0" fontId="40" fillId="0" borderId="113" xfId="8" applyFont="1" applyFill="1" applyBorder="1" applyAlignment="1" applyProtection="1">
      <alignment horizontal="right" vertical="center" shrinkToFit="1"/>
      <protection locked="0"/>
    </xf>
    <xf numFmtId="0" fontId="40" fillId="0" borderId="119" xfId="8" applyFont="1" applyFill="1" applyBorder="1" applyAlignment="1" applyProtection="1">
      <alignment horizontal="right" vertical="center" shrinkToFit="1"/>
      <protection locked="0"/>
    </xf>
    <xf numFmtId="0" fontId="39" fillId="0" borderId="117" xfId="8" applyFont="1" applyFill="1" applyBorder="1" applyAlignment="1" applyProtection="1">
      <alignment horizontal="right" vertical="center"/>
      <protection locked="0"/>
    </xf>
    <xf numFmtId="0" fontId="39" fillId="0" borderId="113" xfId="8" applyFont="1" applyFill="1" applyBorder="1" applyAlignment="1" applyProtection="1">
      <alignment horizontal="right" vertical="center"/>
      <protection locked="0"/>
    </xf>
    <xf numFmtId="0" fontId="39" fillId="0" borderId="120" xfId="8" applyFont="1" applyFill="1" applyBorder="1" applyAlignment="1" applyProtection="1">
      <alignment horizontal="right" vertical="center"/>
      <protection locked="0"/>
    </xf>
    <xf numFmtId="0" fontId="39" fillId="0" borderId="121" xfId="8" applyFont="1" applyFill="1" applyBorder="1" applyAlignment="1" applyProtection="1">
      <alignment horizontal="right" vertical="center"/>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38" fontId="39" fillId="0" borderId="117" xfId="20" applyFont="1" applyFill="1" applyBorder="1" applyAlignment="1" applyProtection="1">
      <alignment horizontal="right" vertical="center" shrinkToFit="1"/>
      <protection locked="0"/>
    </xf>
    <xf numFmtId="38" fontId="39" fillId="0" borderId="113" xfId="20" applyFont="1" applyFill="1" applyBorder="1" applyAlignment="1" applyProtection="1">
      <alignment horizontal="right" vertical="center" shrinkToFit="1"/>
      <protection locked="0"/>
    </xf>
    <xf numFmtId="38" fontId="39" fillId="0" borderId="120" xfId="20" applyFont="1" applyFill="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41"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2" fillId="0" borderId="0" xfId="21" applyFont="1">
      <alignment vertical="center"/>
    </xf>
  </cellXfs>
  <cellStyles count="22">
    <cellStyle name="桁区切り" xfId="20" builtinId="6"/>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46686</c:v>
                </c:pt>
                <c:pt idx="1">
                  <c:v>49796</c:v>
                </c:pt>
                <c:pt idx="2">
                  <c:v>51681</c:v>
                </c:pt>
                <c:pt idx="3">
                  <c:v>50465</c:v>
                </c:pt>
                <c:pt idx="4">
                  <c:v>51679</c:v>
                </c:pt>
              </c:numCache>
            </c:numRef>
          </c:val>
          <c:smooth val="0"/>
          <c:extLst>
            <c:ext xmlns:c16="http://schemas.microsoft.com/office/drawing/2014/chart" uri="{C3380CC4-5D6E-409C-BE32-E72D297353CC}">
              <c16:uniqueId val="{00000000-E350-4E37-BCB2-2B3D27C1033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112270</c:v>
                </c:pt>
                <c:pt idx="1">
                  <c:v>89091</c:v>
                </c:pt>
                <c:pt idx="2">
                  <c:v>107833</c:v>
                </c:pt>
                <c:pt idx="3">
                  <c:v>82908</c:v>
                </c:pt>
                <c:pt idx="4">
                  <c:v>66200</c:v>
                </c:pt>
              </c:numCache>
            </c:numRef>
          </c:val>
          <c:smooth val="0"/>
          <c:extLst>
            <c:ext xmlns:c16="http://schemas.microsoft.com/office/drawing/2014/chart" uri="{C3380CC4-5D6E-409C-BE32-E72D297353CC}">
              <c16:uniqueId val="{00000001-E350-4E37-BCB2-2B3D27C1033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6.46</c:v>
                </c:pt>
                <c:pt idx="1">
                  <c:v>4.96</c:v>
                </c:pt>
                <c:pt idx="2">
                  <c:v>4.95</c:v>
                </c:pt>
                <c:pt idx="3">
                  <c:v>3.44</c:v>
                </c:pt>
                <c:pt idx="4">
                  <c:v>6.44</c:v>
                </c:pt>
              </c:numCache>
            </c:numRef>
          </c:val>
          <c:extLst>
            <c:ext xmlns:c16="http://schemas.microsoft.com/office/drawing/2014/chart" uri="{C3380CC4-5D6E-409C-BE32-E72D297353CC}">
              <c16:uniqueId val="{00000000-22B0-4C79-BA3B-028E172382A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18.579999999999998</c:v>
                </c:pt>
                <c:pt idx="1">
                  <c:v>18.260000000000002</c:v>
                </c:pt>
                <c:pt idx="2">
                  <c:v>19.579999999999998</c:v>
                </c:pt>
                <c:pt idx="3">
                  <c:v>10.28</c:v>
                </c:pt>
                <c:pt idx="4">
                  <c:v>14.96</c:v>
                </c:pt>
              </c:numCache>
            </c:numRef>
          </c:val>
          <c:extLst>
            <c:ext xmlns:c16="http://schemas.microsoft.com/office/drawing/2014/chart" uri="{C3380CC4-5D6E-409C-BE32-E72D297353CC}">
              <c16:uniqueId val="{00000001-22B0-4C79-BA3B-028E172382A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1.97</c:v>
                </c:pt>
                <c:pt idx="1">
                  <c:v>0.23</c:v>
                </c:pt>
                <c:pt idx="2">
                  <c:v>0.87</c:v>
                </c:pt>
                <c:pt idx="3">
                  <c:v>-10.96</c:v>
                </c:pt>
                <c:pt idx="4">
                  <c:v>8.43</c:v>
                </c:pt>
              </c:numCache>
            </c:numRef>
          </c:val>
          <c:smooth val="0"/>
          <c:extLst>
            <c:ext xmlns:c16="http://schemas.microsoft.com/office/drawing/2014/chart" uri="{C3380CC4-5D6E-409C-BE32-E72D297353CC}">
              <c16:uniqueId val="{00000002-22B0-4C79-BA3B-028E172382A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C2C1-46B5-8500-39F5437FAB3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2C1-46B5-8500-39F5437FAB3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2C1-46B5-8500-39F5437FAB3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2C1-46B5-8500-39F5437FAB3A}"/>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C2C1-46B5-8500-39F5437FAB3A}"/>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C2C1-46B5-8500-39F5437FAB3A}"/>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0.05</c:v>
                </c:pt>
                <c:pt idx="2">
                  <c:v>#N/A</c:v>
                </c:pt>
                <c:pt idx="3">
                  <c:v>0.05</c:v>
                </c:pt>
                <c:pt idx="4">
                  <c:v>#N/A</c:v>
                </c:pt>
                <c:pt idx="5">
                  <c:v>0.08</c:v>
                </c:pt>
                <c:pt idx="6">
                  <c:v>#N/A</c:v>
                </c:pt>
                <c:pt idx="7">
                  <c:v>0.08</c:v>
                </c:pt>
                <c:pt idx="8">
                  <c:v>#N/A</c:v>
                </c:pt>
                <c:pt idx="9">
                  <c:v>0.1</c:v>
                </c:pt>
              </c:numCache>
            </c:numRef>
          </c:val>
          <c:extLst>
            <c:ext xmlns:c16="http://schemas.microsoft.com/office/drawing/2014/chart" uri="{C3380CC4-5D6E-409C-BE32-E72D297353CC}">
              <c16:uniqueId val="{00000006-C2C1-46B5-8500-39F5437FAB3A}"/>
            </c:ext>
          </c:extLst>
        </c:ser>
        <c:ser>
          <c:idx val="7"/>
          <c:order val="7"/>
          <c:tx>
            <c:strRef>
              <c:f>データシート!$A$34</c:f>
              <c:strCache>
                <c:ptCount val="1"/>
                <c:pt idx="0">
                  <c:v>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1.71</c:v>
                </c:pt>
                <c:pt idx="2">
                  <c:v>#N/A</c:v>
                </c:pt>
                <c:pt idx="3">
                  <c:v>0.53</c:v>
                </c:pt>
                <c:pt idx="4">
                  <c:v>#N/A</c:v>
                </c:pt>
                <c:pt idx="5">
                  <c:v>0.47</c:v>
                </c:pt>
                <c:pt idx="6">
                  <c:v>#N/A</c:v>
                </c:pt>
                <c:pt idx="7">
                  <c:v>0.9</c:v>
                </c:pt>
                <c:pt idx="8">
                  <c:v>#N/A</c:v>
                </c:pt>
                <c:pt idx="9">
                  <c:v>0.44</c:v>
                </c:pt>
              </c:numCache>
            </c:numRef>
          </c:val>
          <c:extLst>
            <c:ext xmlns:c16="http://schemas.microsoft.com/office/drawing/2014/chart" uri="{C3380CC4-5D6E-409C-BE32-E72D297353CC}">
              <c16:uniqueId val="{00000007-C2C1-46B5-8500-39F5437FAB3A}"/>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0.41</c:v>
                </c:pt>
                <c:pt idx="2">
                  <c:v>#N/A</c:v>
                </c:pt>
                <c:pt idx="3">
                  <c:v>0.25</c:v>
                </c:pt>
                <c:pt idx="4">
                  <c:v>#N/A</c:v>
                </c:pt>
                <c:pt idx="5">
                  <c:v>0.03</c:v>
                </c:pt>
                <c:pt idx="6">
                  <c:v>#N/A</c:v>
                </c:pt>
                <c:pt idx="7">
                  <c:v>0.43</c:v>
                </c:pt>
                <c:pt idx="8">
                  <c:v>#N/A</c:v>
                </c:pt>
                <c:pt idx="9">
                  <c:v>0.91</c:v>
                </c:pt>
              </c:numCache>
            </c:numRef>
          </c:val>
          <c:extLst>
            <c:ext xmlns:c16="http://schemas.microsoft.com/office/drawing/2014/chart" uri="{C3380CC4-5D6E-409C-BE32-E72D297353CC}">
              <c16:uniqueId val="{00000008-C2C1-46B5-8500-39F5437FAB3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6.46</c:v>
                </c:pt>
                <c:pt idx="2">
                  <c:v>#N/A</c:v>
                </c:pt>
                <c:pt idx="3">
                  <c:v>4.96</c:v>
                </c:pt>
                <c:pt idx="4">
                  <c:v>#N/A</c:v>
                </c:pt>
                <c:pt idx="5">
                  <c:v>4.9400000000000004</c:v>
                </c:pt>
                <c:pt idx="6">
                  <c:v>#N/A</c:v>
                </c:pt>
                <c:pt idx="7">
                  <c:v>3.43</c:v>
                </c:pt>
                <c:pt idx="8">
                  <c:v>#N/A</c:v>
                </c:pt>
                <c:pt idx="9">
                  <c:v>6.43</c:v>
                </c:pt>
              </c:numCache>
            </c:numRef>
          </c:val>
          <c:extLst>
            <c:ext xmlns:c16="http://schemas.microsoft.com/office/drawing/2014/chart" uri="{C3380CC4-5D6E-409C-BE32-E72D297353CC}">
              <c16:uniqueId val="{00000009-C2C1-46B5-8500-39F5437FAB3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6273</c:v>
                </c:pt>
                <c:pt idx="5">
                  <c:v>6074</c:v>
                </c:pt>
                <c:pt idx="8">
                  <c:v>5927</c:v>
                </c:pt>
                <c:pt idx="11">
                  <c:v>5818</c:v>
                </c:pt>
                <c:pt idx="14">
                  <c:v>5607</c:v>
                </c:pt>
              </c:numCache>
            </c:numRef>
          </c:val>
          <c:extLst>
            <c:ext xmlns:c16="http://schemas.microsoft.com/office/drawing/2014/chart" uri="{C3380CC4-5D6E-409C-BE32-E72D297353CC}">
              <c16:uniqueId val="{00000000-BE74-47E9-B01F-22CF44D863D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E74-47E9-B01F-22CF44D863D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c:v>
                </c:pt>
                <c:pt idx="3">
                  <c:v>0</c:v>
                </c:pt>
                <c:pt idx="6">
                  <c:v>126</c:v>
                </c:pt>
                <c:pt idx="9">
                  <c:v>0</c:v>
                </c:pt>
                <c:pt idx="12">
                  <c:v>0</c:v>
                </c:pt>
              </c:numCache>
            </c:numRef>
          </c:val>
          <c:extLst>
            <c:ext xmlns:c16="http://schemas.microsoft.com/office/drawing/2014/chart" uri="{C3380CC4-5D6E-409C-BE32-E72D297353CC}">
              <c16:uniqueId val="{00000002-BE74-47E9-B01F-22CF44D863D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154</c:v>
                </c:pt>
                <c:pt idx="3">
                  <c:v>147</c:v>
                </c:pt>
                <c:pt idx="6">
                  <c:v>112</c:v>
                </c:pt>
                <c:pt idx="9">
                  <c:v>126</c:v>
                </c:pt>
                <c:pt idx="12">
                  <c:v>123</c:v>
                </c:pt>
              </c:numCache>
            </c:numRef>
          </c:val>
          <c:extLst>
            <c:ext xmlns:c16="http://schemas.microsoft.com/office/drawing/2014/chart" uri="{C3380CC4-5D6E-409C-BE32-E72D297353CC}">
              <c16:uniqueId val="{00000003-BE74-47E9-B01F-22CF44D863D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E74-47E9-B01F-22CF44D863D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E74-47E9-B01F-22CF44D863D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E74-47E9-B01F-22CF44D863D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1844</c:v>
                </c:pt>
                <c:pt idx="3">
                  <c:v>1591</c:v>
                </c:pt>
                <c:pt idx="6">
                  <c:v>1336</c:v>
                </c:pt>
                <c:pt idx="9">
                  <c:v>1252</c:v>
                </c:pt>
                <c:pt idx="12">
                  <c:v>1194</c:v>
                </c:pt>
              </c:numCache>
            </c:numRef>
          </c:val>
          <c:extLst>
            <c:ext xmlns:c16="http://schemas.microsoft.com/office/drawing/2014/chart" uri="{C3380CC4-5D6E-409C-BE32-E72D297353CC}">
              <c16:uniqueId val="{00000007-BE74-47E9-B01F-22CF44D863D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-4271</c:v>
                </c:pt>
                <c:pt idx="2">
                  <c:v>#N/A</c:v>
                </c:pt>
                <c:pt idx="3">
                  <c:v>#N/A</c:v>
                </c:pt>
                <c:pt idx="4">
                  <c:v>-4336</c:v>
                </c:pt>
                <c:pt idx="5">
                  <c:v>#N/A</c:v>
                </c:pt>
                <c:pt idx="6">
                  <c:v>#N/A</c:v>
                </c:pt>
                <c:pt idx="7">
                  <c:v>-4353</c:v>
                </c:pt>
                <c:pt idx="8">
                  <c:v>#N/A</c:v>
                </c:pt>
                <c:pt idx="9">
                  <c:v>#N/A</c:v>
                </c:pt>
                <c:pt idx="10">
                  <c:v>-4440</c:v>
                </c:pt>
                <c:pt idx="11">
                  <c:v>#N/A</c:v>
                </c:pt>
                <c:pt idx="12">
                  <c:v>#N/A</c:v>
                </c:pt>
                <c:pt idx="13">
                  <c:v>-4290</c:v>
                </c:pt>
                <c:pt idx="14">
                  <c:v>#N/A</c:v>
                </c:pt>
              </c:numCache>
            </c:numRef>
          </c:val>
          <c:smooth val="0"/>
          <c:extLst>
            <c:ext xmlns:c16="http://schemas.microsoft.com/office/drawing/2014/chart" uri="{C3380CC4-5D6E-409C-BE32-E72D297353CC}">
              <c16:uniqueId val="{00000008-BE74-47E9-B01F-22CF44D863D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60216</c:v>
                </c:pt>
                <c:pt idx="5">
                  <c:v>54660</c:v>
                </c:pt>
                <c:pt idx="8">
                  <c:v>49332</c:v>
                </c:pt>
                <c:pt idx="11">
                  <c:v>44786</c:v>
                </c:pt>
                <c:pt idx="14">
                  <c:v>43096</c:v>
                </c:pt>
              </c:numCache>
            </c:numRef>
          </c:val>
          <c:extLst>
            <c:ext xmlns:c16="http://schemas.microsoft.com/office/drawing/2014/chart" uri="{C3380CC4-5D6E-409C-BE32-E72D297353CC}">
              <c16:uniqueId val="{00000000-8888-4A73-A3D5-0C74318EE7A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8888-4A73-A3D5-0C74318EE7A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94228</c:v>
                </c:pt>
                <c:pt idx="5">
                  <c:v>101946</c:v>
                </c:pt>
                <c:pt idx="8">
                  <c:v>97269</c:v>
                </c:pt>
                <c:pt idx="11">
                  <c:v>82269</c:v>
                </c:pt>
                <c:pt idx="14">
                  <c:v>91606</c:v>
                </c:pt>
              </c:numCache>
            </c:numRef>
          </c:val>
          <c:extLst>
            <c:ext xmlns:c16="http://schemas.microsoft.com/office/drawing/2014/chart" uri="{C3380CC4-5D6E-409C-BE32-E72D297353CC}">
              <c16:uniqueId val="{00000002-8888-4A73-A3D5-0C74318EE7A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888-4A73-A3D5-0C74318EE7A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888-4A73-A3D5-0C74318EE7A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888-4A73-A3D5-0C74318EE7A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16391</c:v>
                </c:pt>
                <c:pt idx="3">
                  <c:v>15077</c:v>
                </c:pt>
                <c:pt idx="6">
                  <c:v>13574</c:v>
                </c:pt>
                <c:pt idx="9">
                  <c:v>12772</c:v>
                </c:pt>
                <c:pt idx="12">
                  <c:v>12857</c:v>
                </c:pt>
              </c:numCache>
            </c:numRef>
          </c:val>
          <c:extLst>
            <c:ext xmlns:c16="http://schemas.microsoft.com/office/drawing/2014/chart" uri="{C3380CC4-5D6E-409C-BE32-E72D297353CC}">
              <c16:uniqueId val="{00000006-8888-4A73-A3D5-0C74318EE7A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1356</c:v>
                </c:pt>
                <c:pt idx="3">
                  <c:v>1293</c:v>
                </c:pt>
                <c:pt idx="6">
                  <c:v>1386</c:v>
                </c:pt>
                <c:pt idx="9">
                  <c:v>1623</c:v>
                </c:pt>
                <c:pt idx="12">
                  <c:v>1825</c:v>
                </c:pt>
              </c:numCache>
            </c:numRef>
          </c:val>
          <c:extLst>
            <c:ext xmlns:c16="http://schemas.microsoft.com/office/drawing/2014/chart" uri="{C3380CC4-5D6E-409C-BE32-E72D297353CC}">
              <c16:uniqueId val="{00000007-8888-4A73-A3D5-0C74318EE7A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8888-4A73-A3D5-0C74318EE7A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126</c:v>
                </c:pt>
                <c:pt idx="3">
                  <c:v>126</c:v>
                </c:pt>
                <c:pt idx="6">
                  <c:v>475</c:v>
                </c:pt>
                <c:pt idx="9">
                  <c:v>666</c:v>
                </c:pt>
                <c:pt idx="12">
                  <c:v>633</c:v>
                </c:pt>
              </c:numCache>
            </c:numRef>
          </c:val>
          <c:extLst>
            <c:ext xmlns:c16="http://schemas.microsoft.com/office/drawing/2014/chart" uri="{C3380CC4-5D6E-409C-BE32-E72D297353CC}">
              <c16:uniqueId val="{00000009-8888-4A73-A3D5-0C74318EE7A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13523</c:v>
                </c:pt>
                <c:pt idx="3">
                  <c:v>12117</c:v>
                </c:pt>
                <c:pt idx="6">
                  <c:v>10946</c:v>
                </c:pt>
                <c:pt idx="9">
                  <c:v>10634</c:v>
                </c:pt>
                <c:pt idx="12">
                  <c:v>11121</c:v>
                </c:pt>
              </c:numCache>
            </c:numRef>
          </c:val>
          <c:extLst>
            <c:ext xmlns:c16="http://schemas.microsoft.com/office/drawing/2014/chart" uri="{C3380CC4-5D6E-409C-BE32-E72D297353CC}">
              <c16:uniqueId val="{0000000A-8888-4A73-A3D5-0C74318EE7A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888-4A73-A3D5-0C74318EE7A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20090</c:v>
                </c:pt>
                <c:pt idx="1">
                  <c:v>10483</c:v>
                </c:pt>
                <c:pt idx="2">
                  <c:v>16133</c:v>
                </c:pt>
              </c:numCache>
            </c:numRef>
          </c:val>
          <c:extLst>
            <c:ext xmlns:c16="http://schemas.microsoft.com/office/drawing/2014/chart" uri="{C3380CC4-5D6E-409C-BE32-E72D297353CC}">
              <c16:uniqueId val="{00000000-7627-4F4D-BBED-7EB9D9FAF9D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9092</c:v>
                </c:pt>
                <c:pt idx="1">
                  <c:v>8630</c:v>
                </c:pt>
                <c:pt idx="2">
                  <c:v>8643</c:v>
                </c:pt>
              </c:numCache>
            </c:numRef>
          </c:val>
          <c:extLst>
            <c:ext xmlns:c16="http://schemas.microsoft.com/office/drawing/2014/chart" uri="{C3380CC4-5D6E-409C-BE32-E72D297353CC}">
              <c16:uniqueId val="{00000001-7627-4F4D-BBED-7EB9D9FAF9D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67897</c:v>
                </c:pt>
                <c:pt idx="1">
                  <c:v>63050</c:v>
                </c:pt>
                <c:pt idx="2">
                  <c:v>66661</c:v>
                </c:pt>
              </c:numCache>
            </c:numRef>
          </c:val>
          <c:extLst>
            <c:ext xmlns:c16="http://schemas.microsoft.com/office/drawing/2014/chart" uri="{C3380CC4-5D6E-409C-BE32-E72D297353CC}">
              <c16:uniqueId val="{00000002-7627-4F4D-BBED-7EB9D9FAF9D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{A2DE3E9D-4DD8-4DAD-A933-9CA0CB7C8356}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D663-432A-944F-759EC92FEA2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{A31D2876-E9C4-4E33-88DD-67D2164AFC15}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663-432A-944F-759EC92FEA2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{5169D2FA-D764-4FB4-99D1-9FD08B0E4C6C}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663-432A-944F-759EC92FEA2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{C354A174-2AFC-4E82-9DF5-A176C926900C}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663-432A-944F-759EC92FEA2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{F150674D-F79B-4643-AAE8-2C5F604F2D0C}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663-432A-944F-759EC92FEA2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{08B57152-BC12-49E7-A37C-3F4C5FB8BA4B}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D663-432A-944F-759EC92FEA2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{3320A930-5B2B-4867-821E-C099159ECE48}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D663-432A-944F-759EC92FEA2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{00FA3113-69AD-4883-894C-56C49F9AAA1C}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D663-432A-944F-759EC92FEA2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{7FDE1A72-DC59-4987-877A-159D870F8290}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D663-432A-944F-759EC92FEA2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663-432A-944F-759EC92FEA2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{AF01B195-9C0C-4F6E-B9F2-481D4BE08464}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D663-432A-944F-759EC92FEA2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{2C89A7D9-1B2B-4C62-8015-1F6156B047B5}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663-432A-944F-759EC92FEA2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{C15D2B01-F486-4777-A872-E74F0C1A10F3}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663-432A-944F-759EC92FEA2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{C2030EED-8828-4D8E-A283-ACD80D12EC41}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663-432A-944F-759EC92FEA2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{F179BC4E-7A0E-4AE6-BB91-B06BA94FB56F}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663-432A-944F-759EC92FEA2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{C255E59A-038B-431E-AE79-FF4036D73E14}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D663-432A-944F-759EC92FEA2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{58746AF8-B8E8-4FC3-A185-717A3A12DED6}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D663-432A-944F-759EC92FEA2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{DB45C2DF-1A20-407D-B643-1C0DAF29F8F2}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D663-432A-944F-759EC92FEA2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{BE9DD2B0-3F43-446F-9BF7-DDAE34299B16}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D663-432A-944F-759EC92FEA2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D663-432A-944F-759EC92FEA26}"/>
            </c:ext>
          </c:extLst>
        </c:ser>
        <c:dLbls>
          <c:showLegendKey val="0"/>
          <c:showVal val="1"/>
          <c:showCatName val="0"/>
          <c:showSerName val="0"/>
          <c:showPercent val="0"/>
          <c:showBubbleSize val="0"/>
        </c:dLbls>
        <c:axId val="46179840"/>
        <c:axId val="46181760"/>
      </c:scatterChart>
      <c:valAx>
        <c:axId val="46179840"/>
        <c:scaling>
          <c:orientation val="maxMin"/>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{BE7CC82A-1FB2-4D9D-ABBD-646A2C2DF6E9}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DF3A-4468-A555-C60B426B8E2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{2A0A5AFB-E1EA-461D-86D5-976B56DD5EFB}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F3A-4468-A555-C60B426B8E2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{B5E08C43-5632-4EBF-94A9-AAF8E7CA05E1}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F3A-4468-A555-C60B426B8E2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{0E58B683-E6EA-4ADC-9963-725D2EF45EA9}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F3A-4468-A555-C60B426B8E2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{4828862D-3847-486A-9C05-E8E8F20AFE1E}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F3A-4468-A555-C60B426B8E2A}"/>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{64CB1FDF-1C8A-46B4-9504-CEBD9071D292}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DF3A-4468-A555-C60B426B8E2A}"/>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{35C9A78E-8E78-43B8-AC34-D4842A32A97C}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DF3A-4468-A555-C60B426B8E2A}"/>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{86757AD3-B65C-4CA2-9825-54AEF97BC828}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DF3A-4468-A555-C60B426B8E2A}"/>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{CD0B95F1-D54E-4938-A1B7-9DA9AC6F29F4}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DF3A-4468-A555-C60B426B8E2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-4.5999999999999996</c:v>
                </c:pt>
                <c:pt idx="8">
                  <c:v>-4.5</c:v>
                </c:pt>
                <c:pt idx="16">
                  <c:v>-4.5</c:v>
                </c:pt>
                <c:pt idx="24">
                  <c:v>-4.5</c:v>
                </c:pt>
                <c:pt idx="32">
                  <c:v>-4.4000000000000004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F3A-4468-A555-C60B426B8E2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096530706953748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{A8BDAE71-99B4-45CE-846D-FB55BADC3905}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DF3A-4468-A555-C60B426B8E2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{052FF4C6-9DAA-4871-8376-AC1D70B8683B}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F3A-4468-A555-C60B426B8E2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{8DC62D03-ED6F-443C-8C49-6E47D4C90BE2}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F3A-4468-A555-C60B426B8E2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{6C7B8497-1AA6-4002-A433-DAC22E4E1135}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F3A-4468-A555-C60B426B8E2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{5CB5785A-B1AE-4141-A6B9-0731D2B46DE6}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F3A-4468-A555-C60B426B8E2A}"/>
                </c:ext>
              </c:extLst>
            </c:dLbl>
            <c:dLbl>
              <c:idx val="8"/>
              <c:layout>
                <c:manualLayout>
                  <c:x val="-4.509653070695381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{65910DC6-4CD6-465C-AB6F-587E6B2850AF}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DF3A-4468-A555-C60B426B8E2A}"/>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{4F9E3013-78B2-444E-9991-53DC4E5748C2}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DF3A-4468-A555-C60B426B8E2A}"/>
                </c:ext>
              </c:extLst>
            </c:dLbl>
            <c:dLbl>
              <c:idx val="24"/>
              <c:layout>
                <c:manualLayout>
                  <c:x val="-1.8171803637232468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{37B7CC94-76B3-4F86-B456-8CEF2E8AD1C6}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DF3A-4468-A555-C60B426B8E2A}"/>
                </c:ext>
              </c:extLst>
            </c:dLbl>
            <c:dLbl>
              <c:idx val="32"/>
              <c:layout>
                <c:manualLayout>
                  <c:x val="-1.8171803637232468E-2"/>
                  <c:y val="-6.2416647087793951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{83F35514-F0B7-4C71-931D-19D89D4F85D6}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DF3A-4468-A555-C60B426B8E2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-3.2</c:v>
                </c:pt>
                <c:pt idx="8">
                  <c:v>-3.4</c:v>
                </c:pt>
                <c:pt idx="16">
                  <c:v>-3.5</c:v>
                </c:pt>
                <c:pt idx="24">
                  <c:v>-3.4</c:v>
                </c:pt>
                <c:pt idx="32">
                  <c:v>-3.2</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F3A-4468-A555-C60B426B8E2A}"/>
            </c:ext>
          </c:extLst>
        </c:ser>
        <c:dLbls>
          <c:showLegendKey val="0"/>
          <c:showVal val="1"/>
          <c:showCatName val="0"/>
          <c:showSerName val="0"/>
          <c:showPercent val="0"/>
          <c:showBubbleSize val="0"/>
        </c:dLbls>
        <c:axId val="84219776"/>
        <c:axId val="84234240"/>
      </c:scatterChart>
      <c:valAx>
        <c:axId val="84219776"/>
        <c:scaling>
          <c:orientation val="maxMin"/>
          <c:max val="-3.1"/>
          <c:min val="-3.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東京都品川区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元利償還金は過去に発行した起債の償還が進んだことにより、対前年</a:t>
          </a:r>
          <a:r>
            <a:rPr kumimoji="1" lang="en-US" altLang="ja-JP" sz="1400">
              <a:latin typeface="ＭＳ ゴシック" pitchFamily="49" charset="-128"/>
              <a:ea typeface="ＭＳ ゴシック" pitchFamily="49" charset="-128"/>
            </a:rPr>
            <a:t>58</a:t>
          </a:r>
          <a:r>
            <a:rPr kumimoji="1" lang="ja-JP" altLang="en-US" sz="1400">
              <a:latin typeface="ＭＳ ゴシック" pitchFamily="49" charset="-128"/>
              <a:ea typeface="ＭＳ ゴシック" pitchFamily="49" charset="-128"/>
            </a:rPr>
            <a:t>百万円の減となり、着実に減少している。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実質公債費率の分子は対前年</a:t>
          </a:r>
          <a:r>
            <a:rPr kumimoji="1" lang="en-US" altLang="ja-JP" sz="1400">
              <a:latin typeface="ＭＳ ゴシック" pitchFamily="49" charset="-128"/>
              <a:ea typeface="ＭＳ ゴシック" pitchFamily="49" charset="-128"/>
            </a:rPr>
            <a:t>150</a:t>
          </a:r>
          <a:r>
            <a:rPr kumimoji="1" lang="ja-JP" altLang="en-US" sz="1400">
              <a:latin typeface="ＭＳ ゴシック" pitchFamily="49" charset="-128"/>
              <a:ea typeface="ＭＳ ゴシック" pitchFamily="49" charset="-128"/>
            </a:rPr>
            <a:t>百万円の増となったが、健全性は保たれている。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過去に起債した減税補填債の償還は令和</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年度で完了予定であり、償還完了に向けて適切に基金積立と繰入を行っていく。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東京都品川区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将来負担額</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のうち地方債の現在高は、教育債の発行により対前年</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487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また、充当可能財源等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(B)</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については、基金積立により、充当可能基金が対前年</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9,337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百万円の増となり、将来負担額を上回る状態が維持されている。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今後とも、起債においては必要性を見極めつつ発行することとし、引き続き健全な財政運営に努めていく。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東京都品川区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・特別区民税の増や予算執行段階での精査により積立財源を確保し、財政調整基金に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億円を積立てた。また、新庁舎整備に向け、庁舎整備基金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を設置し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億円を積立てた結果、基金全体で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・老朽化した公共施設の更新経費や新庁舎整備、学校改築計画に基づき、計画的に施設整備基金等への積立てを行っていく。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・今後の景気変動による特別区民税、財政調整交付金の動向、ふるさと納税による減収の影響を考慮しつつ、</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将来の行政需要に対応できるよう計画的に積立てを行っていく。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・公共施設整備基金：区立施設の整備に要する経費</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・義務教育施設整備基金：義務教育施設整備の整備に要する経費</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・庁舎整備基金：庁舎の整備資金に要する経費</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・地球環境基金：環境保全、リサイクル活動の推進、みどりの保全等に要する経費</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・災害復旧基金：災害発生時における救助、災害の復旧・復興に要する経費</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・公共施設整備基金：総合区民会館大規模改修等に伴い、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億円取り崩した一方、</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特別区民税の増や予算執行段階での精査により積立財源を確保し、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億円を積立てたことにより、対前年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・庁舎整備基金：新庁舎整備に向け、新たに基金を設置し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・老朽化した公共施設の更新経費や新庁舎整備、学校改築計画に基づき、計画的に施設整備基金等への積立てを行っていく。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特別区民税の増や予算執行段階での精査により積立財源を確保し、財政調整基金に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56.5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・今後の将来的な景気変動や経済状況の変化に機敏に対応できるよう計画的な積立てを行っていく。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・取り崩しをせず、運用益を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億円積立てたことによる増。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・減税補填債の償還は令和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年度で完了する予定。当面、運用益のみの積立てを行っていく。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東京都品川区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403,699
391,161
22.84
193,464,347
186,459,178
6,943,806
107,861,499
11,121,262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6" name="テキスト ボックス 35"/>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7" name="テキスト ボックス 36"/>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8" name="テキスト ボックス 37"/>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9" name="テキスト ボックス 38"/>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0" name="テキスト ボックス 39"/>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令和３年度の情報は整備中</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4" name="正方形/長方形 53"/>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5" name="正方形/長方形 5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6" name="正方形/長方形 5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57" name="正方形/長方形 56"/>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8" name="正方形/長方形 5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9" name="正方形/長方形 5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60" name="正方形/長方形 5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61" name="正方形/長方形 6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62" name="正方形/長方形 6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3" name="正方形/長方形 6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4" name="正方形/長方形 6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5" name="正方形/長方形 6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6" name="正方形/長方形 6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7" name="テキスト ボックス 6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68" name="テキスト ボックス 6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9" name="直線コネクタ 6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36</xdr:row>
      <xdr:rowOff>74474</xdr:rowOff>
    </xdr:from>
    <xdr:ext cx="359394" cy="225703"/>
    <xdr:sp macro="" textlink="">
      <xdr:nvSpPr>
        <xdr:cNvPr id="70" name="テキスト ボックス 69"/>
        <xdr:cNvSpPr txBox="1"/>
      </xdr:nvSpPr>
      <xdr:spPr>
        <a:xfrm>
          <a:off x="10880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71" name="直線コネクタ 7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34</xdr:row>
      <xdr:rowOff>57541</xdr:rowOff>
    </xdr:from>
    <xdr:ext cx="359394" cy="225703"/>
    <xdr:sp macro="" textlink="">
      <xdr:nvSpPr>
        <xdr:cNvPr id="72" name="テキスト ボックス 71"/>
        <xdr:cNvSpPr txBox="1"/>
      </xdr:nvSpPr>
      <xdr:spPr>
        <a:xfrm>
          <a:off x="10880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73" name="直線コネクタ 7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32</xdr:row>
      <xdr:rowOff>40607</xdr:rowOff>
    </xdr:from>
    <xdr:ext cx="359394" cy="225703"/>
    <xdr:sp macro="" textlink="">
      <xdr:nvSpPr>
        <xdr:cNvPr id="74" name="テキスト ボックス 73"/>
        <xdr:cNvSpPr txBox="1"/>
      </xdr:nvSpPr>
      <xdr:spPr>
        <a:xfrm>
          <a:off x="10880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75" name="直線コネクタ 7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76" name="テキスト ボックス 75"/>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7" name="直線コネクタ 7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78" name="テキスト ボックス 77"/>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9" name="直線コネクタ 7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80" name="テキスト ボックス 79"/>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81" name="直線コネクタ 8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8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106892</xdr:rowOff>
    </xdr:to>
    <xdr:cxnSp macro="">
      <xdr:nvCxnSpPr>
        <xdr:cNvPr id="83" name="直線コネクタ 82"/>
        <xdr:cNvCxnSpPr/>
      </xdr:nvCxnSpPr>
      <xdr:spPr>
        <a:xfrm flipV="1">
          <a:off x="14793595" y="5312833"/>
          <a:ext cx="1269" cy="1223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110719</xdr:rowOff>
    </xdr:from>
    <xdr:ext cx="405111" cy="259045"/>
    <xdr:sp macro="" textlink="">
      <xdr:nvSpPr>
        <xdr:cNvPr id="84" name="債務償還比率最小値テキスト"/>
        <xdr:cNvSpPr txBox="1"/>
      </xdr:nvSpPr>
      <xdr:spPr>
        <a:xfrm>
          <a:off x="14846300" y="6540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106892</xdr:rowOff>
    </xdr:from>
    <xdr:to>
      <xdr:col>76</xdr:col>
      <xdr:colOff>111125</xdr:colOff>
      <xdr:row>33</xdr:row>
      <xdr:rowOff>106892</xdr:rowOff>
    </xdr:to>
    <xdr:cxnSp macro="">
      <xdr:nvCxnSpPr>
        <xdr:cNvPr id="85" name="直線コネクタ 84"/>
        <xdr:cNvCxnSpPr/>
      </xdr:nvCxnSpPr>
      <xdr:spPr>
        <a:xfrm>
          <a:off x="14706600" y="65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150935</xdr:rowOff>
    </xdr:from>
    <xdr:ext cx="340478" cy="259045"/>
    <xdr:sp macro="" textlink="">
      <xdr:nvSpPr>
        <xdr:cNvPr id="86" name="債務償還比率最大値テキスト"/>
        <xdr:cNvSpPr txBox="1"/>
      </xdr:nvSpPr>
      <xdr:spPr>
        <a:xfrm>
          <a:off x="14846300"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87" name="直線コネクタ 86"/>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11235</xdr:rowOff>
    </xdr:from>
    <xdr:ext cx="340478" cy="259045"/>
    <xdr:sp macro="" textlink="">
      <xdr:nvSpPr>
        <xdr:cNvPr id="88" name="債務償還比率平均値テキスト"/>
        <xdr:cNvSpPr txBox="1"/>
      </xdr:nvSpPr>
      <xdr:spPr>
        <a:xfrm>
          <a:off x="14846300" y="52404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32808</xdr:rowOff>
    </xdr:from>
    <xdr:to>
      <xdr:col>76</xdr:col>
      <xdr:colOff>73025</xdr:colOff>
      <xdr:row>26</xdr:row>
      <xdr:rowOff>134408</xdr:rowOff>
    </xdr:to>
    <xdr:sp macro="" textlink="">
      <xdr:nvSpPr>
        <xdr:cNvPr id="89" name="フローチャート: 判断 88"/>
        <xdr:cNvSpPr/>
      </xdr:nvSpPr>
      <xdr:spPr>
        <a:xfrm>
          <a:off x="147447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26</xdr:row>
      <xdr:rowOff>32808</xdr:rowOff>
    </xdr:from>
    <xdr:to>
      <xdr:col>72</xdr:col>
      <xdr:colOff>123825</xdr:colOff>
      <xdr:row>26</xdr:row>
      <xdr:rowOff>134408</xdr:rowOff>
    </xdr:to>
    <xdr:sp macro="" textlink="">
      <xdr:nvSpPr>
        <xdr:cNvPr id="90" name="フローチャート: 判断 89"/>
        <xdr:cNvSpPr/>
      </xdr:nvSpPr>
      <xdr:spPr>
        <a:xfrm>
          <a:off x="14033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26</xdr:row>
      <xdr:rowOff>32808</xdr:rowOff>
    </xdr:from>
    <xdr:to>
      <xdr:col>68</xdr:col>
      <xdr:colOff>123825</xdr:colOff>
      <xdr:row>26</xdr:row>
      <xdr:rowOff>134408</xdr:rowOff>
    </xdr:to>
    <xdr:sp macro="" textlink="">
      <xdr:nvSpPr>
        <xdr:cNvPr id="91" name="フローチャート: 判断 90"/>
        <xdr:cNvSpPr/>
      </xdr:nvSpPr>
      <xdr:spPr>
        <a:xfrm>
          <a:off x="13271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26</xdr:row>
      <xdr:rowOff>32808</xdr:rowOff>
    </xdr:from>
    <xdr:to>
      <xdr:col>64</xdr:col>
      <xdr:colOff>123825</xdr:colOff>
      <xdr:row>26</xdr:row>
      <xdr:rowOff>134408</xdr:rowOff>
    </xdr:to>
    <xdr:sp macro="" textlink="">
      <xdr:nvSpPr>
        <xdr:cNvPr id="92" name="フローチャート: 判断 91"/>
        <xdr:cNvSpPr/>
      </xdr:nvSpPr>
      <xdr:spPr>
        <a:xfrm>
          <a:off x="12509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26</xdr:row>
      <xdr:rowOff>32808</xdr:rowOff>
    </xdr:from>
    <xdr:to>
      <xdr:col>60</xdr:col>
      <xdr:colOff>123825</xdr:colOff>
      <xdr:row>26</xdr:row>
      <xdr:rowOff>134408</xdr:rowOff>
    </xdr:to>
    <xdr:sp macro="" textlink="">
      <xdr:nvSpPr>
        <xdr:cNvPr id="93" name="フローチャート: 判断 92"/>
        <xdr:cNvSpPr/>
      </xdr:nvSpPr>
      <xdr:spPr>
        <a:xfrm>
          <a:off x="11747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94" name="テキスト ボックス 9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5" name="テキスト ボックス 9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6" name="テキスト ボックス 9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7" name="テキスト ボックス 9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8" name="テキスト ボックス 9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80586</xdr:colOff>
      <xdr:row>24</xdr:row>
      <xdr:rowOff>150935</xdr:rowOff>
    </xdr:from>
    <xdr:ext cx="340478" cy="259045"/>
    <xdr:sp macro="" textlink="">
      <xdr:nvSpPr>
        <xdr:cNvPr id="99" name="n_1aveValue債務償還比率"/>
        <xdr:cNvSpPr txBox="1"/>
      </xdr:nvSpPr>
      <xdr:spPr>
        <a:xfrm>
          <a:off x="139013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93286</xdr:colOff>
      <xdr:row>24</xdr:row>
      <xdr:rowOff>150935</xdr:rowOff>
    </xdr:from>
    <xdr:ext cx="340478" cy="259045"/>
    <xdr:sp macro="" textlink="">
      <xdr:nvSpPr>
        <xdr:cNvPr id="100" name="n_2aveValue債務償還比率"/>
        <xdr:cNvSpPr txBox="1"/>
      </xdr:nvSpPr>
      <xdr:spPr>
        <a:xfrm>
          <a:off x="13152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93286</xdr:colOff>
      <xdr:row>24</xdr:row>
      <xdr:rowOff>150935</xdr:rowOff>
    </xdr:from>
    <xdr:ext cx="340478" cy="259045"/>
    <xdr:sp macro="" textlink="">
      <xdr:nvSpPr>
        <xdr:cNvPr id="101" name="n_3aveValue債務償還比率"/>
        <xdr:cNvSpPr txBox="1"/>
      </xdr:nvSpPr>
      <xdr:spPr>
        <a:xfrm>
          <a:off x="12390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93286</xdr:colOff>
      <xdr:row>24</xdr:row>
      <xdr:rowOff>150935</xdr:rowOff>
    </xdr:from>
    <xdr:ext cx="340478" cy="259045"/>
    <xdr:sp macro="" textlink="">
      <xdr:nvSpPr>
        <xdr:cNvPr id="102" name="n_4aveValue債務償還比率"/>
        <xdr:cNvSpPr txBox="1"/>
      </xdr:nvSpPr>
      <xdr:spPr>
        <a:xfrm>
          <a:off x="11628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03" name="正方形/長方形 10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04" name="正方形/長方形 10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05" name="正方形/長方形 104"/>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06" name="正方形/長方形 105"/>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07" name="テキスト ボックス 10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08" name="テキスト ボックス 10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東京都品川区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403,699
391,161
22.84
193,464,347
186,459,178
6,943,806
107,861,499
11,121,262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20" name="テキスト ボックス 19"/>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令和３年度の情報は整備中</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東京都品川区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403,699
391,161
22.84
193,464,347
186,459,178
6,943,806
107,861,499
11,121,262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20" name="テキスト ボックス 19"/>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令和３年度の情報は整備中</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東京都品川区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403,699
391,161
22.84
193,464,347
186,459,178
6,943,806
107,861,499
11,121,262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比べプラス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類似団体との比較では、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ポイント下回り、毎年度ほぼ平均値で推移している。引き続き、歳出の見直しと確実な歳入確保により、財政基盤の強化に努めていく。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44450</xdr:rowOff>
    </xdr:to>
    <xdr:cxnSp macro="">
      <xdr:nvCxnSpPr>
        <xdr:cNvPr id="66" name="直線コネクタ 65"/>
        <xdr:cNvCxnSpPr/>
      </xdr:nvCxnSpPr>
      <xdr:spPr>
        <a:xfrm flipV="1">
          <a:off x="4953000" y="6088743"/>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7"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8" name="直線コネクタ 67"/>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42635</xdr:rowOff>
    </xdr:to>
    <xdr:cxnSp macro="">
      <xdr:nvCxnSpPr>
        <xdr:cNvPr id="71" name="直線コネクタ 70"/>
        <xdr:cNvCxnSpPr/>
      </xdr:nvCxnSpPr>
      <xdr:spPr>
        <a:xfrm flipV="1">
          <a:off x="4114800" y="722630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145342</xdr:rowOff>
    </xdr:from>
    <xdr:ext cx="762000" cy="259045"/>
    <xdr:sp macro="" textlink="">
      <xdr:nvSpPr>
        <xdr:cNvPr id="72" name="財政力平均値テキスト"/>
        <xdr:cNvSpPr txBox="1"/>
      </xdr:nvSpPr>
      <xdr:spPr>
        <a:xfrm>
          <a:off x="5041900" y="7003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42635</xdr:rowOff>
    </xdr:from>
    <xdr:to>
      <xdr:col>19</xdr:col>
      <xdr:colOff>133350</xdr:colOff>
      <xdr:row>42</xdr:row>
      <xdr:rowOff>42635</xdr:rowOff>
    </xdr:to>
    <xdr:cxnSp macro="">
      <xdr:nvCxnSpPr>
        <xdr:cNvPr id="74" name="直線コネクタ 73"/>
        <xdr:cNvCxnSpPr/>
      </xdr:nvCxnSpPr>
      <xdr:spPr>
        <a:xfrm>
          <a:off x="3225800" y="7243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69142</xdr:rowOff>
    </xdr:from>
    <xdr:ext cx="736600" cy="259045"/>
    <xdr:sp macro="" textlink="">
      <xdr:nvSpPr>
        <xdr:cNvPr id="76" name="テキスト ボックス 75"/>
        <xdr:cNvSpPr txBox="1"/>
      </xdr:nvSpPr>
      <xdr:spPr>
        <a:xfrm>
          <a:off x="3733800" y="692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42635</xdr:rowOff>
    </xdr:from>
    <xdr:to>
      <xdr:col>15</xdr:col>
      <xdr:colOff>82550</xdr:colOff>
      <xdr:row>42</xdr:row>
      <xdr:rowOff>42635</xdr:rowOff>
    </xdr:to>
    <xdr:cxnSp macro="">
      <xdr:nvCxnSpPr>
        <xdr:cNvPr id="77" name="直線コネクタ 76"/>
        <xdr:cNvCxnSpPr/>
      </xdr:nvCxnSpPr>
      <xdr:spPr>
        <a:xfrm>
          <a:off x="2336800" y="7243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111578</xdr:rowOff>
    </xdr:from>
    <xdr:to>
      <xdr:col>15</xdr:col>
      <xdr:colOff>133350</xdr:colOff>
      <xdr:row>42</xdr:row>
      <xdr:rowOff>41728</xdr:rowOff>
    </xdr:to>
    <xdr:sp macro="" textlink="">
      <xdr:nvSpPr>
        <xdr:cNvPr id="78" name="フローチャート: 判断 77"/>
        <xdr:cNvSpPr/>
      </xdr:nvSpPr>
      <xdr:spPr>
        <a:xfrm>
          <a:off x="3175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51905</xdr:rowOff>
    </xdr:from>
    <xdr:ext cx="762000" cy="259045"/>
    <xdr:sp macro="" textlink="">
      <xdr:nvSpPr>
        <xdr:cNvPr id="79" name="テキスト ボックス 78"/>
        <xdr:cNvSpPr txBox="1"/>
      </xdr:nvSpPr>
      <xdr:spPr>
        <a:xfrm>
          <a:off x="2844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42635</xdr:rowOff>
    </xdr:to>
    <xdr:cxnSp macro="">
      <xdr:nvCxnSpPr>
        <xdr:cNvPr id="80" name="直線コネクタ 79"/>
        <xdr:cNvCxnSpPr/>
      </xdr:nvCxnSpPr>
      <xdr:spPr>
        <a:xfrm>
          <a:off x="1447800" y="72263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2" name="テキスト ボックス 81"/>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84" name="テキスト ボックス 83"/>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90" name="楕円 89"/>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91"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163285</xdr:rowOff>
    </xdr:from>
    <xdr:to>
      <xdr:col>19</xdr:col>
      <xdr:colOff>184150</xdr:colOff>
      <xdr:row>42</xdr:row>
      <xdr:rowOff>93435</xdr:rowOff>
    </xdr:to>
    <xdr:sp macro="" textlink="">
      <xdr:nvSpPr>
        <xdr:cNvPr id="92" name="楕円 91"/>
        <xdr:cNvSpPr/>
      </xdr:nvSpPr>
      <xdr:spPr>
        <a:xfrm>
          <a:off x="4064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78212</xdr:rowOff>
    </xdr:from>
    <xdr:ext cx="736600" cy="259045"/>
    <xdr:sp macro="" textlink="">
      <xdr:nvSpPr>
        <xdr:cNvPr id="93" name="テキスト ボックス 92"/>
        <xdr:cNvSpPr txBox="1"/>
      </xdr:nvSpPr>
      <xdr:spPr>
        <a:xfrm>
          <a:off x="3733800" y="7279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163285</xdr:rowOff>
    </xdr:from>
    <xdr:to>
      <xdr:col>15</xdr:col>
      <xdr:colOff>133350</xdr:colOff>
      <xdr:row>42</xdr:row>
      <xdr:rowOff>93435</xdr:rowOff>
    </xdr:to>
    <xdr:sp macro="" textlink="">
      <xdr:nvSpPr>
        <xdr:cNvPr id="94" name="楕円 93"/>
        <xdr:cNvSpPr/>
      </xdr:nvSpPr>
      <xdr:spPr>
        <a:xfrm>
          <a:off x="3175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78212</xdr:rowOff>
    </xdr:from>
    <xdr:ext cx="762000" cy="259045"/>
    <xdr:sp macro="" textlink="">
      <xdr:nvSpPr>
        <xdr:cNvPr id="95" name="テキスト ボックス 94"/>
        <xdr:cNvSpPr txBox="1"/>
      </xdr:nvSpPr>
      <xdr:spPr>
        <a:xfrm>
          <a:off x="2844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163285</xdr:rowOff>
    </xdr:from>
    <xdr:to>
      <xdr:col>11</xdr:col>
      <xdr:colOff>82550</xdr:colOff>
      <xdr:row>42</xdr:row>
      <xdr:rowOff>93435</xdr:rowOff>
    </xdr:to>
    <xdr:sp macro="" textlink="">
      <xdr:nvSpPr>
        <xdr:cNvPr id="96" name="楕円 95"/>
        <xdr:cNvSpPr/>
      </xdr:nvSpPr>
      <xdr:spPr>
        <a:xfrm>
          <a:off x="2286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78212</xdr:rowOff>
    </xdr:from>
    <xdr:ext cx="762000" cy="259045"/>
    <xdr:sp macro="" textlink="">
      <xdr:nvSpPr>
        <xdr:cNvPr id="97" name="テキスト ボックス 96"/>
        <xdr:cNvSpPr txBox="1"/>
      </xdr:nvSpPr>
      <xdr:spPr>
        <a:xfrm>
          <a:off x="1955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8" name="楕円 97"/>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99" name="テキスト ボックス 98"/>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人件費等が増加したものの、区民税および財調交付金の増により一般財源が</a:t>
          </a:r>
          <a:r>
            <a:rPr kumimoji="1" lang="en-US" altLang="ja-JP" sz="1300">
              <a:latin typeface="ＭＳ Ｐゴシック" panose="020B0600070205080204" pitchFamily="50" charset="-128"/>
              <a:ea typeface="ＭＳ Ｐゴシック" panose="020B0600070205080204" pitchFamily="50" charset="-128"/>
            </a:rPr>
            <a:t>8.2</a:t>
          </a:r>
          <a:r>
            <a:rPr kumimoji="1" lang="ja-JP" altLang="en-US" sz="1300">
              <a:latin typeface="ＭＳ Ｐゴシック" panose="020B0600070205080204" pitchFamily="50" charset="-128"/>
              <a:ea typeface="ＭＳ Ｐゴシック" panose="020B0600070205080204" pitchFamily="50" charset="-128"/>
            </a:rPr>
            <a:t>％の増となったことから、対前年</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％の減となった。類似団体平均から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％下回り、健全財政が維持されている。今後も経常的な経費の見直しと縮減に努めていく。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67</xdr:row>
      <xdr:rowOff>96096</xdr:rowOff>
    </xdr:to>
    <xdr:cxnSp macro="">
      <xdr:nvCxnSpPr>
        <xdr:cNvPr id="129" name="直線コネクタ 128"/>
        <xdr:cNvCxnSpPr/>
      </xdr:nvCxnSpPr>
      <xdr:spPr>
        <a:xfrm flipV="1">
          <a:off x="4953000" y="1021588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68173</xdr:rowOff>
    </xdr:from>
    <xdr:ext cx="762000" cy="259045"/>
    <xdr:sp macro="" textlink="">
      <xdr:nvSpPr>
        <xdr:cNvPr id="130" name="財政構造の弾力性最小値テキスト"/>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96096</xdr:rowOff>
    </xdr:from>
    <xdr:to>
      <xdr:col>24</xdr:col>
      <xdr:colOff>12700</xdr:colOff>
      <xdr:row>67</xdr:row>
      <xdr:rowOff>96096</xdr:rowOff>
    </xdr:to>
    <xdr:cxnSp macro="">
      <xdr:nvCxnSpPr>
        <xdr:cNvPr id="131" name="直線コネクタ 130"/>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32"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33" name="直線コネクタ 132"/>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149013</xdr:rowOff>
    </xdr:from>
    <xdr:to>
      <xdr:col>23</xdr:col>
      <xdr:colOff>133350</xdr:colOff>
      <xdr:row>64</xdr:row>
      <xdr:rowOff>47413</xdr:rowOff>
    </xdr:to>
    <xdr:cxnSp macro="">
      <xdr:nvCxnSpPr>
        <xdr:cNvPr id="134" name="直線コネクタ 133"/>
        <xdr:cNvCxnSpPr/>
      </xdr:nvCxnSpPr>
      <xdr:spPr>
        <a:xfrm flipV="1">
          <a:off x="4114800" y="10778913"/>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49123</xdr:rowOff>
    </xdr:from>
    <xdr:ext cx="762000" cy="259045"/>
    <xdr:sp macro="" textlink="">
      <xdr:nvSpPr>
        <xdr:cNvPr id="135" name="財政構造の弾力性平均値テキスト"/>
        <xdr:cNvSpPr txBox="1"/>
      </xdr:nvSpPr>
      <xdr:spPr>
        <a:xfrm>
          <a:off x="5041900" y="11021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6" name="フローチャート: 判断 135"/>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49954</xdr:rowOff>
    </xdr:from>
    <xdr:to>
      <xdr:col>19</xdr:col>
      <xdr:colOff>133350</xdr:colOff>
      <xdr:row>64</xdr:row>
      <xdr:rowOff>47413</xdr:rowOff>
    </xdr:to>
    <xdr:cxnSp macro="">
      <xdr:nvCxnSpPr>
        <xdr:cNvPr id="137" name="直線コネクタ 136"/>
        <xdr:cNvCxnSpPr/>
      </xdr:nvCxnSpPr>
      <xdr:spPr>
        <a:xfrm>
          <a:off x="3225800" y="10851304"/>
          <a:ext cx="8890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171027</xdr:rowOff>
    </xdr:from>
    <xdr:to>
      <xdr:col>19</xdr:col>
      <xdr:colOff>184150</xdr:colOff>
      <xdr:row>66</xdr:row>
      <xdr:rowOff>101177</xdr:rowOff>
    </xdr:to>
    <xdr:sp macro="" textlink="">
      <xdr:nvSpPr>
        <xdr:cNvPr id="138" name="フローチャート: 判断 137"/>
        <xdr:cNvSpPr/>
      </xdr:nvSpPr>
      <xdr:spPr>
        <a:xfrm>
          <a:off x="4064000" y="1131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85954</xdr:rowOff>
    </xdr:from>
    <xdr:ext cx="736600" cy="259045"/>
    <xdr:sp macro="" textlink="">
      <xdr:nvSpPr>
        <xdr:cNvPr id="139" name="テキスト ボックス 138"/>
        <xdr:cNvSpPr txBox="1"/>
      </xdr:nvSpPr>
      <xdr:spPr>
        <a:xfrm>
          <a:off x="3733800" y="11401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87206</xdr:rowOff>
    </xdr:from>
    <xdr:to>
      <xdr:col>15</xdr:col>
      <xdr:colOff>82550</xdr:colOff>
      <xdr:row>63</xdr:row>
      <xdr:rowOff>49954</xdr:rowOff>
    </xdr:to>
    <xdr:cxnSp macro="">
      <xdr:nvCxnSpPr>
        <xdr:cNvPr id="140" name="直線コネクタ 139"/>
        <xdr:cNvCxnSpPr/>
      </xdr:nvCxnSpPr>
      <xdr:spPr>
        <a:xfrm>
          <a:off x="2336800" y="10545656"/>
          <a:ext cx="889000" cy="30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101177</xdr:rowOff>
    </xdr:from>
    <xdr:to>
      <xdr:col>15</xdr:col>
      <xdr:colOff>133350</xdr:colOff>
      <xdr:row>65</xdr:row>
      <xdr:rowOff>31327</xdr:rowOff>
    </xdr:to>
    <xdr:sp macro="" textlink="">
      <xdr:nvSpPr>
        <xdr:cNvPr id="141" name="フローチャート: 判断 140"/>
        <xdr:cNvSpPr/>
      </xdr:nvSpPr>
      <xdr:spPr>
        <a:xfrm>
          <a:off x="3175000" y="1107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16104</xdr:rowOff>
    </xdr:from>
    <xdr:ext cx="762000" cy="259045"/>
    <xdr:sp macro="" textlink="">
      <xdr:nvSpPr>
        <xdr:cNvPr id="142" name="テキスト ボックス 141"/>
        <xdr:cNvSpPr txBox="1"/>
      </xdr:nvSpPr>
      <xdr:spPr>
        <a:xfrm>
          <a:off x="2844800" y="1116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87206</xdr:rowOff>
    </xdr:from>
    <xdr:to>
      <xdr:col>11</xdr:col>
      <xdr:colOff>31750</xdr:colOff>
      <xdr:row>63</xdr:row>
      <xdr:rowOff>17780</xdr:rowOff>
    </xdr:to>
    <xdr:cxnSp macro="">
      <xdr:nvCxnSpPr>
        <xdr:cNvPr id="143" name="直線コネクタ 142"/>
        <xdr:cNvCxnSpPr/>
      </xdr:nvCxnSpPr>
      <xdr:spPr>
        <a:xfrm flipV="1">
          <a:off x="1447800" y="10545656"/>
          <a:ext cx="889000" cy="27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117263</xdr:rowOff>
    </xdr:from>
    <xdr:to>
      <xdr:col>11</xdr:col>
      <xdr:colOff>82550</xdr:colOff>
      <xdr:row>65</xdr:row>
      <xdr:rowOff>47413</xdr:rowOff>
    </xdr:to>
    <xdr:sp macro="" textlink="">
      <xdr:nvSpPr>
        <xdr:cNvPr id="144" name="フローチャート: 判断 143"/>
        <xdr:cNvSpPr/>
      </xdr:nvSpPr>
      <xdr:spPr>
        <a:xfrm>
          <a:off x="2286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32190</xdr:rowOff>
    </xdr:from>
    <xdr:ext cx="762000" cy="259045"/>
    <xdr:sp macro="" textlink="">
      <xdr:nvSpPr>
        <xdr:cNvPr id="145" name="テキスト ボックス 144"/>
        <xdr:cNvSpPr txBox="1"/>
      </xdr:nvSpPr>
      <xdr:spPr>
        <a:xfrm>
          <a:off x="1955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26246</xdr:rowOff>
    </xdr:from>
    <xdr:to>
      <xdr:col>7</xdr:col>
      <xdr:colOff>31750</xdr:colOff>
      <xdr:row>65</xdr:row>
      <xdr:rowOff>127846</xdr:rowOff>
    </xdr:to>
    <xdr:sp macro="" textlink="">
      <xdr:nvSpPr>
        <xdr:cNvPr id="146" name="フローチャート: 判断 145"/>
        <xdr:cNvSpPr/>
      </xdr:nvSpPr>
      <xdr:spPr>
        <a:xfrm>
          <a:off x="1397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112623</xdr:rowOff>
    </xdr:from>
    <xdr:ext cx="762000" cy="259045"/>
    <xdr:sp macro="" textlink="">
      <xdr:nvSpPr>
        <xdr:cNvPr id="147" name="テキスト ボックス 146"/>
        <xdr:cNvSpPr txBox="1"/>
      </xdr:nvSpPr>
      <xdr:spPr>
        <a:xfrm>
          <a:off x="1066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53" name="楕円 152"/>
        <xdr:cNvSpPr/>
      </xdr:nvSpPr>
      <xdr:spPr>
        <a:xfrm>
          <a:off x="49022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114740</xdr:rowOff>
    </xdr:from>
    <xdr:ext cx="762000" cy="259045"/>
    <xdr:sp macro="" textlink="">
      <xdr:nvSpPr>
        <xdr:cNvPr id="154" name="財政構造の弾力性該当値テキスト"/>
        <xdr:cNvSpPr txBox="1"/>
      </xdr:nvSpPr>
      <xdr:spPr>
        <a:xfrm>
          <a:off x="50419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168063</xdr:rowOff>
    </xdr:from>
    <xdr:to>
      <xdr:col>19</xdr:col>
      <xdr:colOff>184150</xdr:colOff>
      <xdr:row>64</xdr:row>
      <xdr:rowOff>98213</xdr:rowOff>
    </xdr:to>
    <xdr:sp macro="" textlink="">
      <xdr:nvSpPr>
        <xdr:cNvPr id="155" name="楕円 154"/>
        <xdr:cNvSpPr/>
      </xdr:nvSpPr>
      <xdr:spPr>
        <a:xfrm>
          <a:off x="4064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108390</xdr:rowOff>
    </xdr:from>
    <xdr:ext cx="736600" cy="259045"/>
    <xdr:sp macro="" textlink="">
      <xdr:nvSpPr>
        <xdr:cNvPr id="156" name="テキスト ボックス 155"/>
        <xdr:cNvSpPr txBox="1"/>
      </xdr:nvSpPr>
      <xdr:spPr>
        <a:xfrm>
          <a:off x="3733800" y="1073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170604</xdr:rowOff>
    </xdr:from>
    <xdr:to>
      <xdr:col>15</xdr:col>
      <xdr:colOff>133350</xdr:colOff>
      <xdr:row>63</xdr:row>
      <xdr:rowOff>100754</xdr:rowOff>
    </xdr:to>
    <xdr:sp macro="" textlink="">
      <xdr:nvSpPr>
        <xdr:cNvPr id="157" name="楕円 156"/>
        <xdr:cNvSpPr/>
      </xdr:nvSpPr>
      <xdr:spPr>
        <a:xfrm>
          <a:off x="3175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110931</xdr:rowOff>
    </xdr:from>
    <xdr:ext cx="762000" cy="259045"/>
    <xdr:sp macro="" textlink="">
      <xdr:nvSpPr>
        <xdr:cNvPr id="158" name="テキスト ボックス 157"/>
        <xdr:cNvSpPr txBox="1"/>
      </xdr:nvSpPr>
      <xdr:spPr>
        <a:xfrm>
          <a:off x="2844800" y="1056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36406</xdr:rowOff>
    </xdr:from>
    <xdr:to>
      <xdr:col>11</xdr:col>
      <xdr:colOff>82550</xdr:colOff>
      <xdr:row>61</xdr:row>
      <xdr:rowOff>138006</xdr:rowOff>
    </xdr:to>
    <xdr:sp macro="" textlink="">
      <xdr:nvSpPr>
        <xdr:cNvPr id="159" name="楕円 158"/>
        <xdr:cNvSpPr/>
      </xdr:nvSpPr>
      <xdr:spPr>
        <a:xfrm>
          <a:off x="2286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148183</xdr:rowOff>
    </xdr:from>
    <xdr:ext cx="762000" cy="259045"/>
    <xdr:sp macro="" textlink="">
      <xdr:nvSpPr>
        <xdr:cNvPr id="160" name="テキスト ボックス 159"/>
        <xdr:cNvSpPr txBox="1"/>
      </xdr:nvSpPr>
      <xdr:spPr>
        <a:xfrm>
          <a:off x="1955800" y="1026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61" name="楕円 160"/>
        <xdr:cNvSpPr/>
      </xdr:nvSpPr>
      <xdr:spPr>
        <a:xfrm>
          <a:off x="1397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78757</xdr:rowOff>
    </xdr:from>
    <xdr:ext cx="762000" cy="259045"/>
    <xdr:sp macro="" textlink="">
      <xdr:nvSpPr>
        <xdr:cNvPr id="162" name="テキスト ボックス 161"/>
        <xdr:cNvSpPr txBox="1"/>
      </xdr:nvSpPr>
      <xdr:spPr>
        <a:xfrm>
          <a:off x="1066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[161,146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人当たりの人件費・物件費は対前年</a:t>
          </a:r>
          <a:r>
            <a:rPr kumimoji="1" lang="en-US" altLang="ja-JP" sz="1300">
              <a:latin typeface="ＭＳ Ｐゴシック" panose="020B0600070205080204" pitchFamily="50" charset="-128"/>
              <a:ea typeface="ＭＳ Ｐゴシック" panose="020B0600070205080204" pitchFamily="50" charset="-128"/>
            </a:rPr>
            <a:t>14,278</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161,146</a:t>
          </a:r>
          <a:r>
            <a:rPr kumimoji="1" lang="ja-JP" altLang="en-US" sz="1300">
              <a:latin typeface="ＭＳ Ｐゴシック" panose="020B0600070205080204" pitchFamily="50" charset="-128"/>
              <a:ea typeface="ＭＳ Ｐゴシック" panose="020B0600070205080204" pitchFamily="50" charset="-128"/>
            </a:rPr>
            <a:t>円となった。増要因としては、人件費は会計年度任用職員の増等で対前年</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％の増、物件費は新型コロナウイルス感染症ワクチン接種経費等の増で対前年</a:t>
          </a:r>
          <a:r>
            <a:rPr kumimoji="1" lang="en-US" altLang="ja-JP" sz="1300">
              <a:latin typeface="ＭＳ Ｐゴシック" panose="020B0600070205080204" pitchFamily="50" charset="-128"/>
              <a:ea typeface="ＭＳ Ｐゴシック" panose="020B0600070205080204" pitchFamily="50" charset="-128"/>
            </a:rPr>
            <a:t>15.9</a:t>
          </a:r>
          <a:r>
            <a:rPr kumimoji="1" lang="ja-JP" altLang="en-US" sz="1300">
              <a:latin typeface="ＭＳ Ｐゴシック" panose="020B0600070205080204" pitchFamily="50" charset="-128"/>
              <a:ea typeface="ＭＳ Ｐゴシック" panose="020B0600070205080204" pitchFamily="50" charset="-128"/>
            </a:rPr>
            <a:t>％の増となった。</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24284</xdr:rowOff>
    </xdr:from>
    <xdr:to>
      <xdr:col>23</xdr:col>
      <xdr:colOff>133350</xdr:colOff>
      <xdr:row>88</xdr:row>
      <xdr:rowOff>50037</xdr:rowOff>
    </xdr:to>
    <xdr:cxnSp macro="">
      <xdr:nvCxnSpPr>
        <xdr:cNvPr id="192" name="直線コネクタ 191"/>
        <xdr:cNvCxnSpPr/>
      </xdr:nvCxnSpPr>
      <xdr:spPr>
        <a:xfrm flipV="1">
          <a:off x="4953000" y="13911734"/>
          <a:ext cx="0" cy="1225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22114</xdr:rowOff>
    </xdr:from>
    <xdr:ext cx="762000" cy="259045"/>
    <xdr:sp macro="" textlink="">
      <xdr:nvSpPr>
        <xdr:cNvPr id="193" name="人件費・物件費等の状況最小値テキスト"/>
        <xdr:cNvSpPr txBox="1"/>
      </xdr:nvSpPr>
      <xdr:spPr>
        <a:xfrm>
          <a:off x="5041900" y="15109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50037</xdr:rowOff>
    </xdr:from>
    <xdr:to>
      <xdr:col>24</xdr:col>
      <xdr:colOff>12700</xdr:colOff>
      <xdr:row>88</xdr:row>
      <xdr:rowOff>50037</xdr:rowOff>
    </xdr:to>
    <xdr:cxnSp macro="">
      <xdr:nvCxnSpPr>
        <xdr:cNvPr id="194" name="直線コネクタ 193"/>
        <xdr:cNvCxnSpPr/>
      </xdr:nvCxnSpPr>
      <xdr:spPr>
        <a:xfrm>
          <a:off x="4864100" y="1513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110661</xdr:rowOff>
    </xdr:from>
    <xdr:ext cx="762000" cy="259045"/>
    <xdr:sp macro="" textlink="">
      <xdr:nvSpPr>
        <xdr:cNvPr id="195" name="人件費・物件費等の状況最大値テキスト"/>
        <xdr:cNvSpPr txBox="1"/>
      </xdr:nvSpPr>
      <xdr:spPr>
        <a:xfrm>
          <a:off x="5041900" y="1365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24284</xdr:rowOff>
    </xdr:from>
    <xdr:to>
      <xdr:col>24</xdr:col>
      <xdr:colOff>12700</xdr:colOff>
      <xdr:row>81</xdr:row>
      <xdr:rowOff>24284</xdr:rowOff>
    </xdr:to>
    <xdr:cxnSp macro="">
      <xdr:nvCxnSpPr>
        <xdr:cNvPr id="196" name="直線コネクタ 195"/>
        <xdr:cNvCxnSpPr/>
      </xdr:nvCxnSpPr>
      <xdr:spPr>
        <a:xfrm>
          <a:off x="4864100" y="139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101704</xdr:rowOff>
    </xdr:from>
    <xdr:to>
      <xdr:col>23</xdr:col>
      <xdr:colOff>133350</xdr:colOff>
      <xdr:row>81</xdr:row>
      <xdr:rowOff>159125</xdr:rowOff>
    </xdr:to>
    <xdr:cxnSp macro="">
      <xdr:nvCxnSpPr>
        <xdr:cNvPr id="197" name="直線コネクタ 196"/>
        <xdr:cNvCxnSpPr/>
      </xdr:nvCxnSpPr>
      <xdr:spPr>
        <a:xfrm>
          <a:off x="4114800" y="13989154"/>
          <a:ext cx="838200" cy="5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98824</xdr:rowOff>
    </xdr:from>
    <xdr:ext cx="762000" cy="259045"/>
    <xdr:sp macro="" textlink="">
      <xdr:nvSpPr>
        <xdr:cNvPr id="198" name="人件費・物件費等の状況平均値テキスト"/>
        <xdr:cNvSpPr txBox="1"/>
      </xdr:nvSpPr>
      <xdr:spPr>
        <a:xfrm>
          <a:off x="5041900" y="138148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82297</xdr:rowOff>
    </xdr:from>
    <xdr:to>
      <xdr:col>23</xdr:col>
      <xdr:colOff>184150</xdr:colOff>
      <xdr:row>82</xdr:row>
      <xdr:rowOff>12447</xdr:rowOff>
    </xdr:to>
    <xdr:sp macro="" textlink="">
      <xdr:nvSpPr>
        <xdr:cNvPr id="199" name="フローチャート: 判断 198"/>
        <xdr:cNvSpPr/>
      </xdr:nvSpPr>
      <xdr:spPr>
        <a:xfrm>
          <a:off x="4902200" y="13969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77470</xdr:rowOff>
    </xdr:from>
    <xdr:to>
      <xdr:col>19</xdr:col>
      <xdr:colOff>133350</xdr:colOff>
      <xdr:row>81</xdr:row>
      <xdr:rowOff>101704</xdr:rowOff>
    </xdr:to>
    <xdr:cxnSp macro="">
      <xdr:nvCxnSpPr>
        <xdr:cNvPr id="200" name="直線コネクタ 199"/>
        <xdr:cNvCxnSpPr/>
      </xdr:nvCxnSpPr>
      <xdr:spPr>
        <a:xfrm>
          <a:off x="3225800" y="13964920"/>
          <a:ext cx="889000" cy="2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21095</xdr:rowOff>
    </xdr:from>
    <xdr:to>
      <xdr:col>19</xdr:col>
      <xdr:colOff>184150</xdr:colOff>
      <xdr:row>81</xdr:row>
      <xdr:rowOff>122695</xdr:rowOff>
    </xdr:to>
    <xdr:sp macro="" textlink="">
      <xdr:nvSpPr>
        <xdr:cNvPr id="201" name="フローチャート: 判断 200"/>
        <xdr:cNvSpPr/>
      </xdr:nvSpPr>
      <xdr:spPr>
        <a:xfrm>
          <a:off x="4064000" y="1390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132872</xdr:rowOff>
    </xdr:from>
    <xdr:ext cx="736600" cy="259045"/>
    <xdr:sp macro="" textlink="">
      <xdr:nvSpPr>
        <xdr:cNvPr id="202" name="テキスト ボックス 201"/>
        <xdr:cNvSpPr txBox="1"/>
      </xdr:nvSpPr>
      <xdr:spPr>
        <a:xfrm>
          <a:off x="3733800" y="1367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58617</xdr:rowOff>
    </xdr:from>
    <xdr:to>
      <xdr:col>15</xdr:col>
      <xdr:colOff>82550</xdr:colOff>
      <xdr:row>81</xdr:row>
      <xdr:rowOff>77470</xdr:rowOff>
    </xdr:to>
    <xdr:cxnSp macro="">
      <xdr:nvCxnSpPr>
        <xdr:cNvPr id="203" name="直線コネクタ 202"/>
        <xdr:cNvCxnSpPr/>
      </xdr:nvCxnSpPr>
      <xdr:spPr>
        <a:xfrm>
          <a:off x="2336800" y="13946067"/>
          <a:ext cx="889000" cy="1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170157</xdr:rowOff>
    </xdr:from>
    <xdr:to>
      <xdr:col>15</xdr:col>
      <xdr:colOff>133350</xdr:colOff>
      <xdr:row>81</xdr:row>
      <xdr:rowOff>100307</xdr:rowOff>
    </xdr:to>
    <xdr:sp macro="" textlink="">
      <xdr:nvSpPr>
        <xdr:cNvPr id="204" name="フローチャート: 判断 203"/>
        <xdr:cNvSpPr/>
      </xdr:nvSpPr>
      <xdr:spPr>
        <a:xfrm>
          <a:off x="3175000" y="1388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110484</xdr:rowOff>
    </xdr:from>
    <xdr:ext cx="762000" cy="259045"/>
    <xdr:sp macro="" textlink="">
      <xdr:nvSpPr>
        <xdr:cNvPr id="205" name="テキスト ボックス 204"/>
        <xdr:cNvSpPr txBox="1"/>
      </xdr:nvSpPr>
      <xdr:spPr>
        <a:xfrm>
          <a:off x="2844800" y="1365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51936</xdr:rowOff>
    </xdr:from>
    <xdr:to>
      <xdr:col>11</xdr:col>
      <xdr:colOff>31750</xdr:colOff>
      <xdr:row>81</xdr:row>
      <xdr:rowOff>58617</xdr:rowOff>
    </xdr:to>
    <xdr:cxnSp macro="">
      <xdr:nvCxnSpPr>
        <xdr:cNvPr id="206" name="直線コネクタ 205"/>
        <xdr:cNvCxnSpPr/>
      </xdr:nvCxnSpPr>
      <xdr:spPr>
        <a:xfrm>
          <a:off x="1447800" y="13939386"/>
          <a:ext cx="889000" cy="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139399</xdr:rowOff>
    </xdr:from>
    <xdr:to>
      <xdr:col>11</xdr:col>
      <xdr:colOff>82550</xdr:colOff>
      <xdr:row>81</xdr:row>
      <xdr:rowOff>69549</xdr:rowOff>
    </xdr:to>
    <xdr:sp macro="" textlink="">
      <xdr:nvSpPr>
        <xdr:cNvPr id="207" name="フローチャート: 判断 206"/>
        <xdr:cNvSpPr/>
      </xdr:nvSpPr>
      <xdr:spPr>
        <a:xfrm>
          <a:off x="2286000" y="138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79726</xdr:rowOff>
    </xdr:from>
    <xdr:ext cx="762000" cy="259045"/>
    <xdr:sp macro="" textlink="">
      <xdr:nvSpPr>
        <xdr:cNvPr id="208" name="テキスト ボックス 207"/>
        <xdr:cNvSpPr txBox="1"/>
      </xdr:nvSpPr>
      <xdr:spPr>
        <a:xfrm>
          <a:off x="1955800" y="13624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136379</xdr:rowOff>
    </xdr:from>
    <xdr:to>
      <xdr:col>7</xdr:col>
      <xdr:colOff>31750</xdr:colOff>
      <xdr:row>81</xdr:row>
      <xdr:rowOff>66529</xdr:rowOff>
    </xdr:to>
    <xdr:sp macro="" textlink="">
      <xdr:nvSpPr>
        <xdr:cNvPr id="209" name="フローチャート: 判断 208"/>
        <xdr:cNvSpPr/>
      </xdr:nvSpPr>
      <xdr:spPr>
        <a:xfrm>
          <a:off x="1397000" y="1385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76706</xdr:rowOff>
    </xdr:from>
    <xdr:ext cx="762000" cy="259045"/>
    <xdr:sp macro="" textlink="">
      <xdr:nvSpPr>
        <xdr:cNvPr id="210" name="テキスト ボックス 209"/>
        <xdr:cNvSpPr txBox="1"/>
      </xdr:nvSpPr>
      <xdr:spPr>
        <a:xfrm>
          <a:off x="1066800" y="13621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108325</xdr:rowOff>
    </xdr:from>
    <xdr:to>
      <xdr:col>23</xdr:col>
      <xdr:colOff>184150</xdr:colOff>
      <xdr:row>82</xdr:row>
      <xdr:rowOff>38475</xdr:rowOff>
    </xdr:to>
    <xdr:sp macro="" textlink="">
      <xdr:nvSpPr>
        <xdr:cNvPr id="216" name="楕円 215"/>
        <xdr:cNvSpPr/>
      </xdr:nvSpPr>
      <xdr:spPr>
        <a:xfrm>
          <a:off x="4902200" y="1399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80402</xdr:rowOff>
    </xdr:from>
    <xdr:ext cx="762000" cy="259045"/>
    <xdr:sp macro="" textlink="">
      <xdr:nvSpPr>
        <xdr:cNvPr id="217" name="人件費・物件費等の状況該当値テキスト"/>
        <xdr:cNvSpPr txBox="1"/>
      </xdr:nvSpPr>
      <xdr:spPr>
        <a:xfrm>
          <a:off x="5041900" y="1396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50904</xdr:rowOff>
    </xdr:from>
    <xdr:to>
      <xdr:col>19</xdr:col>
      <xdr:colOff>184150</xdr:colOff>
      <xdr:row>81</xdr:row>
      <xdr:rowOff>152504</xdr:rowOff>
    </xdr:to>
    <xdr:sp macro="" textlink="">
      <xdr:nvSpPr>
        <xdr:cNvPr id="218" name="楕円 217"/>
        <xdr:cNvSpPr/>
      </xdr:nvSpPr>
      <xdr:spPr>
        <a:xfrm>
          <a:off x="4064000" y="1393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137281</xdr:rowOff>
    </xdr:from>
    <xdr:ext cx="736600" cy="259045"/>
    <xdr:sp macro="" textlink="">
      <xdr:nvSpPr>
        <xdr:cNvPr id="219" name="テキスト ボックス 218"/>
        <xdr:cNvSpPr txBox="1"/>
      </xdr:nvSpPr>
      <xdr:spPr>
        <a:xfrm>
          <a:off x="3733800" y="14024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26670</xdr:rowOff>
    </xdr:from>
    <xdr:to>
      <xdr:col>15</xdr:col>
      <xdr:colOff>133350</xdr:colOff>
      <xdr:row>81</xdr:row>
      <xdr:rowOff>128270</xdr:rowOff>
    </xdr:to>
    <xdr:sp macro="" textlink="">
      <xdr:nvSpPr>
        <xdr:cNvPr id="220" name="楕円 219"/>
        <xdr:cNvSpPr/>
      </xdr:nvSpPr>
      <xdr:spPr>
        <a:xfrm>
          <a:off x="3175000" y="1391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113047</xdr:rowOff>
    </xdr:from>
    <xdr:ext cx="762000" cy="259045"/>
    <xdr:sp macro="" textlink="">
      <xdr:nvSpPr>
        <xdr:cNvPr id="221" name="テキスト ボックス 220"/>
        <xdr:cNvSpPr txBox="1"/>
      </xdr:nvSpPr>
      <xdr:spPr>
        <a:xfrm>
          <a:off x="2844800" y="1400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7817</xdr:rowOff>
    </xdr:from>
    <xdr:to>
      <xdr:col>11</xdr:col>
      <xdr:colOff>82550</xdr:colOff>
      <xdr:row>81</xdr:row>
      <xdr:rowOff>109417</xdr:rowOff>
    </xdr:to>
    <xdr:sp macro="" textlink="">
      <xdr:nvSpPr>
        <xdr:cNvPr id="222" name="楕円 221"/>
        <xdr:cNvSpPr/>
      </xdr:nvSpPr>
      <xdr:spPr>
        <a:xfrm>
          <a:off x="2286000" y="1389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94194</xdr:rowOff>
    </xdr:from>
    <xdr:ext cx="762000" cy="259045"/>
    <xdr:sp macro="" textlink="">
      <xdr:nvSpPr>
        <xdr:cNvPr id="223" name="テキスト ボックス 222"/>
        <xdr:cNvSpPr txBox="1"/>
      </xdr:nvSpPr>
      <xdr:spPr>
        <a:xfrm>
          <a:off x="1955800" y="1398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1136</xdr:rowOff>
    </xdr:from>
    <xdr:to>
      <xdr:col>7</xdr:col>
      <xdr:colOff>31750</xdr:colOff>
      <xdr:row>81</xdr:row>
      <xdr:rowOff>102736</xdr:rowOff>
    </xdr:to>
    <xdr:sp macro="" textlink="">
      <xdr:nvSpPr>
        <xdr:cNvPr id="224" name="楕円 223"/>
        <xdr:cNvSpPr/>
      </xdr:nvSpPr>
      <xdr:spPr>
        <a:xfrm>
          <a:off x="1397000" y="1388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87513</xdr:rowOff>
    </xdr:from>
    <xdr:ext cx="762000" cy="259045"/>
    <xdr:sp macro="" textlink="">
      <xdr:nvSpPr>
        <xdr:cNvPr id="225" name="テキスト ボックス 224"/>
        <xdr:cNvSpPr txBox="1"/>
      </xdr:nvSpPr>
      <xdr:spPr>
        <a:xfrm>
          <a:off x="1066800" y="1397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職員の給与水準は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区の民間従業員の給与水準と均等させることを基本とし、特別区人事委員会の勧告に基づき決定している。対前年比同の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99.4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であった。引き続き適正な給与水準を維持していく。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95250</xdr:rowOff>
    </xdr:from>
    <xdr:to>
      <xdr:col>81</xdr:col>
      <xdr:colOff>44450</xdr:colOff>
      <xdr:row>88</xdr:row>
      <xdr:rowOff>137886</xdr:rowOff>
    </xdr:to>
    <xdr:cxnSp macro="">
      <xdr:nvCxnSpPr>
        <xdr:cNvPr id="256" name="直線コネクタ 255"/>
        <xdr:cNvCxnSpPr/>
      </xdr:nvCxnSpPr>
      <xdr:spPr>
        <a:xfrm flipV="1">
          <a:off x="17018000" y="1363980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7"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8" name="直線コネクタ 257"/>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10177</xdr:rowOff>
    </xdr:from>
    <xdr:ext cx="762000" cy="259045"/>
    <xdr:sp macro="" textlink="">
      <xdr:nvSpPr>
        <xdr:cNvPr id="259"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95250</xdr:rowOff>
    </xdr:from>
    <xdr:to>
      <xdr:col>81</xdr:col>
      <xdr:colOff>133350</xdr:colOff>
      <xdr:row>79</xdr:row>
      <xdr:rowOff>95250</xdr:rowOff>
    </xdr:to>
    <xdr:cxnSp macro="">
      <xdr:nvCxnSpPr>
        <xdr:cNvPr id="260" name="直線コネクタ 259"/>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168729</xdr:rowOff>
    </xdr:from>
    <xdr:to>
      <xdr:col>81</xdr:col>
      <xdr:colOff>44450</xdr:colOff>
      <xdr:row>84</xdr:row>
      <xdr:rowOff>168729</xdr:rowOff>
    </xdr:to>
    <xdr:cxnSp macro="">
      <xdr:nvCxnSpPr>
        <xdr:cNvPr id="261" name="直線コネクタ 260"/>
        <xdr:cNvCxnSpPr/>
      </xdr:nvCxnSpPr>
      <xdr:spPr>
        <a:xfrm>
          <a:off x="16179800" y="145705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133548</xdr:rowOff>
    </xdr:from>
    <xdr:ext cx="762000" cy="259045"/>
    <xdr:sp macro="" textlink="">
      <xdr:nvSpPr>
        <xdr:cNvPr id="262" name="給与水準   （国との比較）平均値テキスト"/>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3" name="フローチャート: 判断 262"/>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99786</xdr:rowOff>
    </xdr:from>
    <xdr:to>
      <xdr:col>77</xdr:col>
      <xdr:colOff>44450</xdr:colOff>
      <xdr:row>84</xdr:row>
      <xdr:rowOff>168729</xdr:rowOff>
    </xdr:to>
    <xdr:cxnSp macro="">
      <xdr:nvCxnSpPr>
        <xdr:cNvPr id="264" name="直線コネクタ 263"/>
        <xdr:cNvCxnSpPr/>
      </xdr:nvCxnSpPr>
      <xdr:spPr>
        <a:xfrm>
          <a:off x="15290800" y="1450158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117021</xdr:rowOff>
    </xdr:from>
    <xdr:to>
      <xdr:col>77</xdr:col>
      <xdr:colOff>95250</xdr:colOff>
      <xdr:row>84</xdr:row>
      <xdr:rowOff>47171</xdr:rowOff>
    </xdr:to>
    <xdr:sp macro="" textlink="">
      <xdr:nvSpPr>
        <xdr:cNvPr id="265" name="フローチャート: 判断 264"/>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57348</xdr:rowOff>
    </xdr:from>
    <xdr:ext cx="736600" cy="259045"/>
    <xdr:sp macro="" textlink="">
      <xdr:nvSpPr>
        <xdr:cNvPr id="266" name="テキスト ボックス 265"/>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99786</xdr:rowOff>
    </xdr:from>
    <xdr:to>
      <xdr:col>72</xdr:col>
      <xdr:colOff>203200</xdr:colOff>
      <xdr:row>85</xdr:row>
      <xdr:rowOff>135164</xdr:rowOff>
    </xdr:to>
    <xdr:cxnSp macro="">
      <xdr:nvCxnSpPr>
        <xdr:cNvPr id="267" name="直線コネクタ 266"/>
        <xdr:cNvCxnSpPr/>
      </xdr:nvCxnSpPr>
      <xdr:spPr>
        <a:xfrm flipV="1">
          <a:off x="14401800" y="14501586"/>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14514</xdr:rowOff>
    </xdr:from>
    <xdr:to>
      <xdr:col>73</xdr:col>
      <xdr:colOff>44450</xdr:colOff>
      <xdr:row>84</xdr:row>
      <xdr:rowOff>116114</xdr:rowOff>
    </xdr:to>
    <xdr:sp macro="" textlink="">
      <xdr:nvSpPr>
        <xdr:cNvPr id="268" name="フローチャート: 判断 267"/>
        <xdr:cNvSpPr/>
      </xdr:nvSpPr>
      <xdr:spPr>
        <a:xfrm>
          <a:off x="15240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126291</xdr:rowOff>
    </xdr:from>
    <xdr:ext cx="762000" cy="259045"/>
    <xdr:sp macro="" textlink="">
      <xdr:nvSpPr>
        <xdr:cNvPr id="269" name="テキスト ボックス 268"/>
        <xdr:cNvSpPr txBox="1"/>
      </xdr:nvSpPr>
      <xdr:spPr>
        <a:xfrm>
          <a:off x="14909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135164</xdr:rowOff>
    </xdr:from>
    <xdr:to>
      <xdr:col>68</xdr:col>
      <xdr:colOff>152400</xdr:colOff>
      <xdr:row>85</xdr:row>
      <xdr:rowOff>135164</xdr:rowOff>
    </xdr:to>
    <xdr:cxnSp macro="">
      <xdr:nvCxnSpPr>
        <xdr:cNvPr id="270" name="直線コネクタ 269"/>
        <xdr:cNvCxnSpPr/>
      </xdr:nvCxnSpPr>
      <xdr:spPr>
        <a:xfrm>
          <a:off x="13512800" y="147084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71" name="フローチャート: 判断 270"/>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72" name="テキスト ボックス 271"/>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3" name="フローチャート: 判断 272"/>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4" name="テキスト ボックス 273"/>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117929</xdr:rowOff>
    </xdr:from>
    <xdr:to>
      <xdr:col>81</xdr:col>
      <xdr:colOff>95250</xdr:colOff>
      <xdr:row>85</xdr:row>
      <xdr:rowOff>48079</xdr:rowOff>
    </xdr:to>
    <xdr:sp macro="" textlink="">
      <xdr:nvSpPr>
        <xdr:cNvPr id="280" name="楕円 279"/>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90006</xdr:rowOff>
    </xdr:from>
    <xdr:ext cx="762000" cy="259045"/>
    <xdr:sp macro="" textlink="">
      <xdr:nvSpPr>
        <xdr:cNvPr id="281" name="給与水準   （国との比較）該当値テキスト"/>
        <xdr:cNvSpPr txBox="1"/>
      </xdr:nvSpPr>
      <xdr:spPr>
        <a:xfrm>
          <a:off x="17106900" y="14491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117929</xdr:rowOff>
    </xdr:from>
    <xdr:to>
      <xdr:col>77</xdr:col>
      <xdr:colOff>95250</xdr:colOff>
      <xdr:row>85</xdr:row>
      <xdr:rowOff>48079</xdr:rowOff>
    </xdr:to>
    <xdr:sp macro="" textlink="">
      <xdr:nvSpPr>
        <xdr:cNvPr id="282" name="楕円 281"/>
        <xdr:cNvSpPr/>
      </xdr:nvSpPr>
      <xdr:spPr>
        <a:xfrm>
          <a:off x="16129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32856</xdr:rowOff>
    </xdr:from>
    <xdr:ext cx="736600" cy="259045"/>
    <xdr:sp macro="" textlink="">
      <xdr:nvSpPr>
        <xdr:cNvPr id="283" name="テキスト ボックス 282"/>
        <xdr:cNvSpPr txBox="1"/>
      </xdr:nvSpPr>
      <xdr:spPr>
        <a:xfrm>
          <a:off x="15798800" y="14606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48986</xdr:rowOff>
    </xdr:from>
    <xdr:to>
      <xdr:col>73</xdr:col>
      <xdr:colOff>44450</xdr:colOff>
      <xdr:row>84</xdr:row>
      <xdr:rowOff>150586</xdr:rowOff>
    </xdr:to>
    <xdr:sp macro="" textlink="">
      <xdr:nvSpPr>
        <xdr:cNvPr id="284" name="楕円 283"/>
        <xdr:cNvSpPr/>
      </xdr:nvSpPr>
      <xdr:spPr>
        <a:xfrm>
          <a:off x="15240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135363</xdr:rowOff>
    </xdr:from>
    <xdr:ext cx="762000" cy="259045"/>
    <xdr:sp macro="" textlink="">
      <xdr:nvSpPr>
        <xdr:cNvPr id="285" name="テキスト ボックス 284"/>
        <xdr:cNvSpPr txBox="1"/>
      </xdr:nvSpPr>
      <xdr:spPr>
        <a:xfrm>
          <a:off x="14909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84364</xdr:rowOff>
    </xdr:from>
    <xdr:to>
      <xdr:col>68</xdr:col>
      <xdr:colOff>203200</xdr:colOff>
      <xdr:row>86</xdr:row>
      <xdr:rowOff>14514</xdr:rowOff>
    </xdr:to>
    <xdr:sp macro="" textlink="">
      <xdr:nvSpPr>
        <xdr:cNvPr id="286" name="楕円 285"/>
        <xdr:cNvSpPr/>
      </xdr:nvSpPr>
      <xdr:spPr>
        <a:xfrm>
          <a:off x="14351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87" name="テキスト ボックス 286"/>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88" name="楕円 287"/>
        <xdr:cNvSpPr/>
      </xdr:nvSpPr>
      <xdr:spPr>
        <a:xfrm>
          <a:off x="13462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89" name="テキスト ボックス 288"/>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人当たりの職員数は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6.49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人で対前年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人の増となった。引き続き職員配置の見直しを通じて、事務効率化などの内部努力を重ね、適切な定員管理に努めていく。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32536</xdr:rowOff>
    </xdr:from>
    <xdr:to>
      <xdr:col>81</xdr:col>
      <xdr:colOff>44450</xdr:colOff>
      <xdr:row>67</xdr:row>
      <xdr:rowOff>26005</xdr:rowOff>
    </xdr:to>
    <xdr:cxnSp macro="">
      <xdr:nvCxnSpPr>
        <xdr:cNvPr id="321" name="直線コネクタ 320"/>
        <xdr:cNvCxnSpPr/>
      </xdr:nvCxnSpPr>
      <xdr:spPr>
        <a:xfrm flipV="1">
          <a:off x="17018000" y="10148086"/>
          <a:ext cx="0" cy="13650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169532</xdr:rowOff>
    </xdr:from>
    <xdr:ext cx="762000" cy="259045"/>
    <xdr:sp macro="" textlink="">
      <xdr:nvSpPr>
        <xdr:cNvPr id="322" name="定員管理の状況最小値テキスト"/>
        <xdr:cNvSpPr txBox="1"/>
      </xdr:nvSpPr>
      <xdr:spPr>
        <a:xfrm>
          <a:off x="17106900" y="1148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26005</xdr:rowOff>
    </xdr:from>
    <xdr:to>
      <xdr:col>81</xdr:col>
      <xdr:colOff>133350</xdr:colOff>
      <xdr:row>67</xdr:row>
      <xdr:rowOff>26005</xdr:rowOff>
    </xdr:to>
    <xdr:cxnSp macro="">
      <xdr:nvCxnSpPr>
        <xdr:cNvPr id="323" name="直線コネクタ 322"/>
        <xdr:cNvCxnSpPr/>
      </xdr:nvCxnSpPr>
      <xdr:spPr>
        <a:xfrm>
          <a:off x="16929100" y="11513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118913</xdr:rowOff>
    </xdr:from>
    <xdr:ext cx="762000" cy="259045"/>
    <xdr:sp macro="" textlink="">
      <xdr:nvSpPr>
        <xdr:cNvPr id="324" name="定員管理の状況最大値テキスト"/>
        <xdr:cNvSpPr txBox="1"/>
      </xdr:nvSpPr>
      <xdr:spPr>
        <a:xfrm>
          <a:off x="17106900" y="989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32536</xdr:rowOff>
    </xdr:from>
    <xdr:to>
      <xdr:col>81</xdr:col>
      <xdr:colOff>133350</xdr:colOff>
      <xdr:row>59</xdr:row>
      <xdr:rowOff>32536</xdr:rowOff>
    </xdr:to>
    <xdr:cxnSp macro="">
      <xdr:nvCxnSpPr>
        <xdr:cNvPr id="325" name="直線コネクタ 324"/>
        <xdr:cNvCxnSpPr/>
      </xdr:nvCxnSpPr>
      <xdr:spPr>
        <a:xfrm>
          <a:off x="16929100" y="10148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42635</xdr:rowOff>
    </xdr:from>
    <xdr:to>
      <xdr:col>81</xdr:col>
      <xdr:colOff>44450</xdr:colOff>
      <xdr:row>60</xdr:row>
      <xdr:rowOff>47232</xdr:rowOff>
    </xdr:to>
    <xdr:cxnSp macro="">
      <xdr:nvCxnSpPr>
        <xdr:cNvPr id="326" name="直線コネクタ 325"/>
        <xdr:cNvCxnSpPr/>
      </xdr:nvCxnSpPr>
      <xdr:spPr>
        <a:xfrm>
          <a:off x="16179800" y="10329635"/>
          <a:ext cx="8382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162577</xdr:rowOff>
    </xdr:from>
    <xdr:ext cx="762000" cy="259045"/>
    <xdr:sp macro="" textlink="">
      <xdr:nvSpPr>
        <xdr:cNvPr id="327" name="定員管理の状況平均値テキスト"/>
        <xdr:cNvSpPr txBox="1"/>
      </xdr:nvSpPr>
      <xdr:spPr>
        <a:xfrm>
          <a:off x="17106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146050</xdr:rowOff>
    </xdr:from>
    <xdr:to>
      <xdr:col>81</xdr:col>
      <xdr:colOff>95250</xdr:colOff>
      <xdr:row>60</xdr:row>
      <xdr:rowOff>76200</xdr:rowOff>
    </xdr:to>
    <xdr:sp macro="" textlink="">
      <xdr:nvSpPr>
        <xdr:cNvPr id="328" name="フローチャート: 判断 327"/>
        <xdr:cNvSpPr/>
      </xdr:nvSpPr>
      <xdr:spPr>
        <a:xfrm>
          <a:off x="16967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41487</xdr:rowOff>
    </xdr:from>
    <xdr:to>
      <xdr:col>77</xdr:col>
      <xdr:colOff>44450</xdr:colOff>
      <xdr:row>60</xdr:row>
      <xdr:rowOff>42635</xdr:rowOff>
    </xdr:to>
    <xdr:cxnSp macro="">
      <xdr:nvCxnSpPr>
        <xdr:cNvPr id="329" name="直線コネクタ 328"/>
        <xdr:cNvCxnSpPr/>
      </xdr:nvCxnSpPr>
      <xdr:spPr>
        <a:xfrm>
          <a:off x="15290800" y="10328487"/>
          <a:ext cx="8890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142603</xdr:rowOff>
    </xdr:from>
    <xdr:to>
      <xdr:col>77</xdr:col>
      <xdr:colOff>95250</xdr:colOff>
      <xdr:row>60</xdr:row>
      <xdr:rowOff>72753</xdr:rowOff>
    </xdr:to>
    <xdr:sp macro="" textlink="">
      <xdr:nvSpPr>
        <xdr:cNvPr id="330" name="フローチャート: 判断 329"/>
        <xdr:cNvSpPr/>
      </xdr:nvSpPr>
      <xdr:spPr>
        <a:xfrm>
          <a:off x="16129000" y="102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82930</xdr:rowOff>
    </xdr:from>
    <xdr:ext cx="736600" cy="259045"/>
    <xdr:sp macro="" textlink="">
      <xdr:nvSpPr>
        <xdr:cNvPr id="331" name="テキスト ボックス 330"/>
        <xdr:cNvSpPr txBox="1"/>
      </xdr:nvSpPr>
      <xdr:spPr>
        <a:xfrm>
          <a:off x="15798800" y="10027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41487</xdr:rowOff>
    </xdr:from>
    <xdr:to>
      <xdr:col>72</xdr:col>
      <xdr:colOff>203200</xdr:colOff>
      <xdr:row>60</xdr:row>
      <xdr:rowOff>43785</xdr:rowOff>
    </xdr:to>
    <xdr:cxnSp macro="">
      <xdr:nvCxnSpPr>
        <xdr:cNvPr id="332" name="直線コネクタ 331"/>
        <xdr:cNvCxnSpPr/>
      </xdr:nvCxnSpPr>
      <xdr:spPr>
        <a:xfrm flipV="1">
          <a:off x="14401800" y="10328487"/>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146050</xdr:rowOff>
    </xdr:from>
    <xdr:to>
      <xdr:col>73</xdr:col>
      <xdr:colOff>44450</xdr:colOff>
      <xdr:row>60</xdr:row>
      <xdr:rowOff>76200</xdr:rowOff>
    </xdr:to>
    <xdr:sp macro="" textlink="">
      <xdr:nvSpPr>
        <xdr:cNvPr id="333" name="フローチャート: 判断 332"/>
        <xdr:cNvSpPr/>
      </xdr:nvSpPr>
      <xdr:spPr>
        <a:xfrm>
          <a:off x="15240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86377</xdr:rowOff>
    </xdr:from>
    <xdr:ext cx="762000" cy="259045"/>
    <xdr:sp macro="" textlink="">
      <xdr:nvSpPr>
        <xdr:cNvPr id="334" name="テキスト ボックス 333"/>
        <xdr:cNvSpPr txBox="1"/>
      </xdr:nvSpPr>
      <xdr:spPr>
        <a:xfrm>
          <a:off x="1490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43785</xdr:rowOff>
    </xdr:from>
    <xdr:to>
      <xdr:col>68</xdr:col>
      <xdr:colOff>152400</xdr:colOff>
      <xdr:row>60</xdr:row>
      <xdr:rowOff>46083</xdr:rowOff>
    </xdr:to>
    <xdr:cxnSp macro="">
      <xdr:nvCxnSpPr>
        <xdr:cNvPr id="335" name="直線コネクタ 334"/>
        <xdr:cNvCxnSpPr/>
      </xdr:nvCxnSpPr>
      <xdr:spPr>
        <a:xfrm flipV="1">
          <a:off x="13512800" y="10330785"/>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138006</xdr:rowOff>
    </xdr:from>
    <xdr:to>
      <xdr:col>68</xdr:col>
      <xdr:colOff>203200</xdr:colOff>
      <xdr:row>60</xdr:row>
      <xdr:rowOff>68156</xdr:rowOff>
    </xdr:to>
    <xdr:sp macro="" textlink="">
      <xdr:nvSpPr>
        <xdr:cNvPr id="336" name="フローチャート: 判断 335"/>
        <xdr:cNvSpPr/>
      </xdr:nvSpPr>
      <xdr:spPr>
        <a:xfrm>
          <a:off x="14351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78333</xdr:rowOff>
    </xdr:from>
    <xdr:ext cx="762000" cy="259045"/>
    <xdr:sp macro="" textlink="">
      <xdr:nvSpPr>
        <xdr:cNvPr id="337" name="テキスト ボックス 336"/>
        <xdr:cNvSpPr txBox="1"/>
      </xdr:nvSpPr>
      <xdr:spPr>
        <a:xfrm>
          <a:off x="14020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136858</xdr:rowOff>
    </xdr:from>
    <xdr:to>
      <xdr:col>64</xdr:col>
      <xdr:colOff>152400</xdr:colOff>
      <xdr:row>60</xdr:row>
      <xdr:rowOff>67008</xdr:rowOff>
    </xdr:to>
    <xdr:sp macro="" textlink="">
      <xdr:nvSpPr>
        <xdr:cNvPr id="338" name="フローチャート: 判断 337"/>
        <xdr:cNvSpPr/>
      </xdr:nvSpPr>
      <xdr:spPr>
        <a:xfrm>
          <a:off x="13462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77185</xdr:rowOff>
    </xdr:from>
    <xdr:ext cx="762000" cy="259045"/>
    <xdr:sp macro="" textlink="">
      <xdr:nvSpPr>
        <xdr:cNvPr id="339" name="テキスト ボックス 338"/>
        <xdr:cNvSpPr txBox="1"/>
      </xdr:nvSpPr>
      <xdr:spPr>
        <a:xfrm>
          <a:off x="13131800" y="1002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167882</xdr:rowOff>
    </xdr:from>
    <xdr:to>
      <xdr:col>81</xdr:col>
      <xdr:colOff>95250</xdr:colOff>
      <xdr:row>60</xdr:row>
      <xdr:rowOff>98032</xdr:rowOff>
    </xdr:to>
    <xdr:sp macro="" textlink="">
      <xdr:nvSpPr>
        <xdr:cNvPr id="345" name="楕円 344"/>
        <xdr:cNvSpPr/>
      </xdr:nvSpPr>
      <xdr:spPr>
        <a:xfrm>
          <a:off x="16967200" y="1028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139959</xdr:rowOff>
    </xdr:from>
    <xdr:ext cx="762000" cy="259045"/>
    <xdr:sp macro="" textlink="">
      <xdr:nvSpPr>
        <xdr:cNvPr id="346" name="定員管理の状況該当値テキスト"/>
        <xdr:cNvSpPr txBox="1"/>
      </xdr:nvSpPr>
      <xdr:spPr>
        <a:xfrm>
          <a:off x="17106900" y="1025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163285</xdr:rowOff>
    </xdr:from>
    <xdr:to>
      <xdr:col>77</xdr:col>
      <xdr:colOff>95250</xdr:colOff>
      <xdr:row>60</xdr:row>
      <xdr:rowOff>93435</xdr:rowOff>
    </xdr:to>
    <xdr:sp macro="" textlink="">
      <xdr:nvSpPr>
        <xdr:cNvPr id="347" name="楕円 346"/>
        <xdr:cNvSpPr/>
      </xdr:nvSpPr>
      <xdr:spPr>
        <a:xfrm>
          <a:off x="16129000" y="102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78212</xdr:rowOff>
    </xdr:from>
    <xdr:ext cx="736600" cy="259045"/>
    <xdr:sp macro="" textlink="">
      <xdr:nvSpPr>
        <xdr:cNvPr id="348" name="テキスト ボックス 347"/>
        <xdr:cNvSpPr txBox="1"/>
      </xdr:nvSpPr>
      <xdr:spPr>
        <a:xfrm>
          <a:off x="15798800" y="10365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162137</xdr:rowOff>
    </xdr:from>
    <xdr:to>
      <xdr:col>73</xdr:col>
      <xdr:colOff>44450</xdr:colOff>
      <xdr:row>60</xdr:row>
      <xdr:rowOff>92287</xdr:rowOff>
    </xdr:to>
    <xdr:sp macro="" textlink="">
      <xdr:nvSpPr>
        <xdr:cNvPr id="349" name="楕円 348"/>
        <xdr:cNvSpPr/>
      </xdr:nvSpPr>
      <xdr:spPr>
        <a:xfrm>
          <a:off x="15240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77064</xdr:rowOff>
    </xdr:from>
    <xdr:ext cx="762000" cy="259045"/>
    <xdr:sp macro="" textlink="">
      <xdr:nvSpPr>
        <xdr:cNvPr id="350" name="テキスト ボックス 349"/>
        <xdr:cNvSpPr txBox="1"/>
      </xdr:nvSpPr>
      <xdr:spPr>
        <a:xfrm>
          <a:off x="14909800" y="1036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164435</xdr:rowOff>
    </xdr:from>
    <xdr:to>
      <xdr:col>68</xdr:col>
      <xdr:colOff>203200</xdr:colOff>
      <xdr:row>60</xdr:row>
      <xdr:rowOff>94585</xdr:rowOff>
    </xdr:to>
    <xdr:sp macro="" textlink="">
      <xdr:nvSpPr>
        <xdr:cNvPr id="351" name="楕円 350"/>
        <xdr:cNvSpPr/>
      </xdr:nvSpPr>
      <xdr:spPr>
        <a:xfrm>
          <a:off x="14351000" y="1027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79362</xdr:rowOff>
    </xdr:from>
    <xdr:ext cx="762000" cy="259045"/>
    <xdr:sp macro="" textlink="">
      <xdr:nvSpPr>
        <xdr:cNvPr id="352" name="テキスト ボックス 351"/>
        <xdr:cNvSpPr txBox="1"/>
      </xdr:nvSpPr>
      <xdr:spPr>
        <a:xfrm>
          <a:off x="14020800" y="10366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166733</xdr:rowOff>
    </xdr:from>
    <xdr:to>
      <xdr:col>64</xdr:col>
      <xdr:colOff>152400</xdr:colOff>
      <xdr:row>60</xdr:row>
      <xdr:rowOff>96883</xdr:rowOff>
    </xdr:to>
    <xdr:sp macro="" textlink="">
      <xdr:nvSpPr>
        <xdr:cNvPr id="353" name="楕円 352"/>
        <xdr:cNvSpPr/>
      </xdr:nvSpPr>
      <xdr:spPr>
        <a:xfrm>
          <a:off x="13462000" y="102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81660</xdr:rowOff>
    </xdr:from>
    <xdr:ext cx="762000" cy="259045"/>
    <xdr:sp macro="" textlink="">
      <xdr:nvSpPr>
        <xdr:cNvPr id="354" name="テキスト ボックス 353"/>
        <xdr:cNvSpPr txBox="1"/>
      </xdr:nvSpPr>
      <xdr:spPr>
        <a:xfrm>
          <a:off x="13131800" y="1036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過去の起債の償還が進んでいる一方、新規に教育債を発行した結果、年度末残高が対前年</a:t>
          </a:r>
          <a:r>
            <a:rPr kumimoji="1" lang="en-US" altLang="ja-JP" sz="1300">
              <a:latin typeface="ＭＳ Ｐゴシック" panose="020B0600070205080204" pitchFamily="50" charset="-128"/>
              <a:ea typeface="ＭＳ Ｐゴシック" panose="020B0600070205080204" pitchFamily="50" charset="-128"/>
            </a:rPr>
            <a:t>486,876</a:t>
          </a:r>
          <a:r>
            <a:rPr kumimoji="1" lang="ja-JP" altLang="en-US" sz="1300">
              <a:latin typeface="ＭＳ Ｐゴシック" panose="020B0600070205080204" pitchFamily="50" charset="-128"/>
              <a:ea typeface="ＭＳ Ｐゴシック" panose="020B0600070205080204" pitchFamily="50" charset="-128"/>
            </a:rPr>
            <a:t>千円増となり、</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％となった。類似団体と比較しても</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％下回っており、今後も起債の必要性を精査するとともに、健全な財政運営に努めていく。</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39</xdr:row>
      <xdr:rowOff>57150</xdr:rowOff>
    </xdr:from>
    <xdr:to>
      <xdr:col>85</xdr:col>
      <xdr:colOff>95250</xdr:colOff>
      <xdr:row>39</xdr:row>
      <xdr:rowOff>57150</xdr:rowOff>
    </xdr:to>
    <xdr:cxnSp macro="">
      <xdr:nvCxnSpPr>
        <xdr:cNvPr id="374" name="直線コネクタ 37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44</xdr:row>
      <xdr:rowOff>165100</xdr:rowOff>
    </xdr:to>
    <xdr:cxnSp macro="">
      <xdr:nvCxnSpPr>
        <xdr:cNvPr id="378" name="直線コネクタ 377"/>
        <xdr:cNvCxnSpPr/>
      </xdr:nvCxnSpPr>
      <xdr:spPr>
        <a:xfrm flipV="1">
          <a:off x="17018000" y="633349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9"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0" name="直線コネクタ 379"/>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1"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2" name="直線コネクタ 381"/>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107950</xdr:rowOff>
    </xdr:from>
    <xdr:to>
      <xdr:col>81</xdr:col>
      <xdr:colOff>44450</xdr:colOff>
      <xdr:row>38</xdr:row>
      <xdr:rowOff>132080</xdr:rowOff>
    </xdr:to>
    <xdr:cxnSp macro="">
      <xdr:nvCxnSpPr>
        <xdr:cNvPr id="383" name="直線コネクタ 382"/>
        <xdr:cNvCxnSpPr/>
      </xdr:nvCxnSpPr>
      <xdr:spPr>
        <a:xfrm>
          <a:off x="16179800" y="662305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xdr:rowOff>
    </xdr:from>
    <xdr:ext cx="762000" cy="259045"/>
    <xdr:sp macro="" textlink="">
      <xdr:nvSpPr>
        <xdr:cNvPr id="384" name="公債費負担の状況平均値テキスト"/>
        <xdr:cNvSpPr txBox="1"/>
      </xdr:nvSpPr>
      <xdr:spPr>
        <a:xfrm>
          <a:off x="17106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27940</xdr:rowOff>
    </xdr:from>
    <xdr:to>
      <xdr:col>81</xdr:col>
      <xdr:colOff>95250</xdr:colOff>
      <xdr:row>40</xdr:row>
      <xdr:rowOff>129540</xdr:rowOff>
    </xdr:to>
    <xdr:sp macro="" textlink="">
      <xdr:nvSpPr>
        <xdr:cNvPr id="385" name="フローチャート: 判断 384"/>
        <xdr:cNvSpPr/>
      </xdr:nvSpPr>
      <xdr:spPr>
        <a:xfrm>
          <a:off x="16967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107950</xdr:rowOff>
    </xdr:from>
    <xdr:to>
      <xdr:col>77</xdr:col>
      <xdr:colOff>44450</xdr:colOff>
      <xdr:row>38</xdr:row>
      <xdr:rowOff>107950</xdr:rowOff>
    </xdr:to>
    <xdr:cxnSp macro="">
      <xdr:nvCxnSpPr>
        <xdr:cNvPr id="386" name="直線コネクタ 385"/>
        <xdr:cNvCxnSpPr/>
      </xdr:nvCxnSpPr>
      <xdr:spPr>
        <a:xfrm>
          <a:off x="15290800" y="6623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7" name="フローチャート: 判断 386"/>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66057</xdr:rowOff>
    </xdr:from>
    <xdr:ext cx="736600" cy="259045"/>
    <xdr:sp macro="" textlink="">
      <xdr:nvSpPr>
        <xdr:cNvPr id="388" name="テキスト ボックス 387"/>
        <xdr:cNvSpPr txBox="1"/>
      </xdr:nvSpPr>
      <xdr:spPr>
        <a:xfrm>
          <a:off x="15798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107950</xdr:rowOff>
    </xdr:from>
    <xdr:to>
      <xdr:col>72</xdr:col>
      <xdr:colOff>203200</xdr:colOff>
      <xdr:row>38</xdr:row>
      <xdr:rowOff>107950</xdr:rowOff>
    </xdr:to>
    <xdr:cxnSp macro="">
      <xdr:nvCxnSpPr>
        <xdr:cNvPr id="389" name="直線コネクタ 388"/>
        <xdr:cNvCxnSpPr/>
      </xdr:nvCxnSpPr>
      <xdr:spPr>
        <a:xfrm>
          <a:off x="14401800" y="6623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0" name="フローチャート: 判断 389"/>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41927</xdr:rowOff>
    </xdr:from>
    <xdr:ext cx="762000" cy="259045"/>
    <xdr:sp macro="" textlink="">
      <xdr:nvSpPr>
        <xdr:cNvPr id="391" name="テキスト ボックス 390"/>
        <xdr:cNvSpPr txBox="1"/>
      </xdr:nvSpPr>
      <xdr:spPr>
        <a:xfrm>
          <a:off x="14909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83820</xdr:rowOff>
    </xdr:from>
    <xdr:to>
      <xdr:col>68</xdr:col>
      <xdr:colOff>152400</xdr:colOff>
      <xdr:row>38</xdr:row>
      <xdr:rowOff>107950</xdr:rowOff>
    </xdr:to>
    <xdr:cxnSp macro="">
      <xdr:nvCxnSpPr>
        <xdr:cNvPr id="392" name="直線コネクタ 391"/>
        <xdr:cNvCxnSpPr/>
      </xdr:nvCxnSpPr>
      <xdr:spPr>
        <a:xfrm>
          <a:off x="13512800" y="65989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151130</xdr:rowOff>
    </xdr:from>
    <xdr:to>
      <xdr:col>68</xdr:col>
      <xdr:colOff>203200</xdr:colOff>
      <xdr:row>40</xdr:row>
      <xdr:rowOff>81280</xdr:rowOff>
    </xdr:to>
    <xdr:sp macro="" textlink="">
      <xdr:nvSpPr>
        <xdr:cNvPr id="393" name="フローチャート: 判断 392"/>
        <xdr:cNvSpPr/>
      </xdr:nvSpPr>
      <xdr:spPr>
        <a:xfrm>
          <a:off x="14351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66057</xdr:rowOff>
    </xdr:from>
    <xdr:ext cx="762000" cy="259045"/>
    <xdr:sp macro="" textlink="">
      <xdr:nvSpPr>
        <xdr:cNvPr id="394" name="テキスト ボックス 393"/>
        <xdr:cNvSpPr txBox="1"/>
      </xdr:nvSpPr>
      <xdr:spPr>
        <a:xfrm>
          <a:off x="14020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5" name="フローチャート: 判断 394"/>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6" name="テキスト ボックス 395"/>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81280</xdr:rowOff>
    </xdr:from>
    <xdr:to>
      <xdr:col>81</xdr:col>
      <xdr:colOff>95250</xdr:colOff>
      <xdr:row>39</xdr:row>
      <xdr:rowOff>11430</xdr:rowOff>
    </xdr:to>
    <xdr:sp macro="" textlink="">
      <xdr:nvSpPr>
        <xdr:cNvPr id="402" name="楕円 401"/>
        <xdr:cNvSpPr/>
      </xdr:nvSpPr>
      <xdr:spPr>
        <a:xfrm>
          <a:off x="169672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97807</xdr:rowOff>
    </xdr:from>
    <xdr:ext cx="762000" cy="259045"/>
    <xdr:sp macro="" textlink="">
      <xdr:nvSpPr>
        <xdr:cNvPr id="403" name="公債費負担の状況該当値テキスト"/>
        <xdr:cNvSpPr txBox="1"/>
      </xdr:nvSpPr>
      <xdr:spPr>
        <a:xfrm>
          <a:off x="17106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57150</xdr:rowOff>
    </xdr:from>
    <xdr:to>
      <xdr:col>77</xdr:col>
      <xdr:colOff>95250</xdr:colOff>
      <xdr:row>38</xdr:row>
      <xdr:rowOff>158750</xdr:rowOff>
    </xdr:to>
    <xdr:sp macro="" textlink="">
      <xdr:nvSpPr>
        <xdr:cNvPr id="404" name="楕円 403"/>
        <xdr:cNvSpPr/>
      </xdr:nvSpPr>
      <xdr:spPr>
        <a:xfrm>
          <a:off x="16129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168927</xdr:rowOff>
    </xdr:from>
    <xdr:ext cx="736600" cy="259045"/>
    <xdr:sp macro="" textlink="">
      <xdr:nvSpPr>
        <xdr:cNvPr id="405" name="テキスト ボックス 404"/>
        <xdr:cNvSpPr txBox="1"/>
      </xdr:nvSpPr>
      <xdr:spPr>
        <a:xfrm>
          <a:off x="15798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57150</xdr:rowOff>
    </xdr:from>
    <xdr:to>
      <xdr:col>73</xdr:col>
      <xdr:colOff>44450</xdr:colOff>
      <xdr:row>38</xdr:row>
      <xdr:rowOff>158750</xdr:rowOff>
    </xdr:to>
    <xdr:sp macro="" textlink="">
      <xdr:nvSpPr>
        <xdr:cNvPr id="406" name="楕円 405"/>
        <xdr:cNvSpPr/>
      </xdr:nvSpPr>
      <xdr:spPr>
        <a:xfrm>
          <a:off x="15240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168927</xdr:rowOff>
    </xdr:from>
    <xdr:ext cx="762000" cy="259045"/>
    <xdr:sp macro="" textlink="">
      <xdr:nvSpPr>
        <xdr:cNvPr id="407" name="テキスト ボックス 406"/>
        <xdr:cNvSpPr txBox="1"/>
      </xdr:nvSpPr>
      <xdr:spPr>
        <a:xfrm>
          <a:off x="14909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57150</xdr:rowOff>
    </xdr:from>
    <xdr:to>
      <xdr:col>68</xdr:col>
      <xdr:colOff>203200</xdr:colOff>
      <xdr:row>38</xdr:row>
      <xdr:rowOff>158750</xdr:rowOff>
    </xdr:to>
    <xdr:sp macro="" textlink="">
      <xdr:nvSpPr>
        <xdr:cNvPr id="408" name="楕円 407"/>
        <xdr:cNvSpPr/>
      </xdr:nvSpPr>
      <xdr:spPr>
        <a:xfrm>
          <a:off x="14351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168927</xdr:rowOff>
    </xdr:from>
    <xdr:ext cx="762000" cy="259045"/>
    <xdr:sp macro="" textlink="">
      <xdr:nvSpPr>
        <xdr:cNvPr id="409" name="テキスト ボックス 408"/>
        <xdr:cNvSpPr txBox="1"/>
      </xdr:nvSpPr>
      <xdr:spPr>
        <a:xfrm>
          <a:off x="14020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33020</xdr:rowOff>
    </xdr:from>
    <xdr:to>
      <xdr:col>64</xdr:col>
      <xdr:colOff>152400</xdr:colOff>
      <xdr:row>38</xdr:row>
      <xdr:rowOff>134620</xdr:rowOff>
    </xdr:to>
    <xdr:sp macro="" textlink="">
      <xdr:nvSpPr>
        <xdr:cNvPr id="410" name="楕円 409"/>
        <xdr:cNvSpPr/>
      </xdr:nvSpPr>
      <xdr:spPr>
        <a:xfrm>
          <a:off x="13462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144797</xdr:rowOff>
    </xdr:from>
    <xdr:ext cx="762000" cy="259045"/>
    <xdr:sp macro="" textlink="">
      <xdr:nvSpPr>
        <xdr:cNvPr id="411" name="テキスト ボックス 410"/>
        <xdr:cNvSpPr txBox="1"/>
      </xdr:nvSpPr>
      <xdr:spPr>
        <a:xfrm>
          <a:off x="13131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基金等の財源が将来負担を上回っている。引き続き財政の健全性を維持していく。</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2" name="直線コネクタ 431"/>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3"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5"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6" name="直線コネクタ 435"/>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7"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8" name="フローチャート: 判断 437"/>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9" name="フローチャート: 判断 438"/>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40" name="テキスト ボックス 439"/>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41" name="フローチャート: 判断 440"/>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2" name="テキスト ボックス 441"/>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3" name="フローチャート: 判断 442"/>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4" name="テキスト ボックス 443"/>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5" name="フローチャート: 判断 444"/>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6" name="テキスト ボックス 445"/>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東京都品川区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403,699
391,161
22.84
193,464,347
186,459,178
6,943,806
107,861,499
11,121,262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会計年度任用職員の増等により人件費は増となったが、特別区民税等の一般財源の増額により、経常収支比率は</a:t>
          </a:r>
          <a:r>
            <a:rPr kumimoji="1" lang="en-US" altLang="ja-JP" sz="1300">
              <a:latin typeface="ＭＳ Ｐゴシック" panose="020B0600070205080204" pitchFamily="50" charset="-128"/>
              <a:ea typeface="ＭＳ Ｐゴシック" panose="020B0600070205080204" pitchFamily="50" charset="-128"/>
            </a:rPr>
            <a:t>20.0</a:t>
          </a:r>
          <a:r>
            <a:rPr kumimoji="1" lang="ja-JP" altLang="en-US" sz="1300">
              <a:latin typeface="ＭＳ Ｐゴシック" panose="020B0600070205080204" pitchFamily="50" charset="-128"/>
              <a:ea typeface="ＭＳ Ｐゴシック" panose="020B0600070205080204" pitchFamily="50" charset="-128"/>
            </a:rPr>
            <a:t>％と対前年</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％の減となった。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今後も住民サービスの向上を図りつつ、民間活力の向上や先端技術の導入を推進し、職員定数の適正化に努めていく。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53522</xdr:rowOff>
    </xdr:from>
    <xdr:to>
      <xdr:col>24</xdr:col>
      <xdr:colOff>25400</xdr:colOff>
      <xdr:row>42</xdr:row>
      <xdr:rowOff>61685</xdr:rowOff>
    </xdr:to>
    <xdr:cxnSp macro="">
      <xdr:nvCxnSpPr>
        <xdr:cNvPr id="63" name="直線コネクタ 62"/>
        <xdr:cNvCxnSpPr/>
      </xdr:nvCxnSpPr>
      <xdr:spPr>
        <a:xfrm flipV="1">
          <a:off x="4826000" y="5711372"/>
          <a:ext cx="0" cy="155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139899</xdr:rowOff>
    </xdr:from>
    <xdr:ext cx="762000" cy="259045"/>
    <xdr:sp macro="" textlink="">
      <xdr:nvSpPr>
        <xdr:cNvPr id="66" name="人件費最大値テキスト"/>
        <xdr:cNvSpPr txBox="1"/>
      </xdr:nvSpPr>
      <xdr:spPr>
        <a:xfrm>
          <a:off x="49149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53522</xdr:rowOff>
    </xdr:from>
    <xdr:to>
      <xdr:col>24</xdr:col>
      <xdr:colOff>114300</xdr:colOff>
      <xdr:row>33</xdr:row>
      <xdr:rowOff>53522</xdr:rowOff>
    </xdr:to>
    <xdr:cxnSp macro="">
      <xdr:nvCxnSpPr>
        <xdr:cNvPr id="67" name="直線コネクタ 66"/>
        <xdr:cNvCxnSpPr/>
      </xdr:nvCxnSpPr>
      <xdr:spPr>
        <a:xfrm>
          <a:off x="4737100" y="5711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78014</xdr:rowOff>
    </xdr:from>
    <xdr:to>
      <xdr:col>24</xdr:col>
      <xdr:colOff>25400</xdr:colOff>
      <xdr:row>37</xdr:row>
      <xdr:rowOff>118836</xdr:rowOff>
    </xdr:to>
    <xdr:cxnSp macro="">
      <xdr:nvCxnSpPr>
        <xdr:cNvPr id="68" name="直線コネクタ 67"/>
        <xdr:cNvCxnSpPr/>
      </xdr:nvCxnSpPr>
      <xdr:spPr>
        <a:xfrm flipV="1">
          <a:off x="3987800" y="6250214"/>
          <a:ext cx="8382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121755</xdr:rowOff>
    </xdr:from>
    <xdr:ext cx="762000" cy="259045"/>
    <xdr:sp macro="" textlink="">
      <xdr:nvSpPr>
        <xdr:cNvPr id="69" name="人件費平均値テキスト"/>
        <xdr:cNvSpPr txBox="1"/>
      </xdr:nvSpPr>
      <xdr:spPr>
        <a:xfrm>
          <a:off x="4914900" y="6465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149678</xdr:rowOff>
    </xdr:from>
    <xdr:to>
      <xdr:col>24</xdr:col>
      <xdr:colOff>76200</xdr:colOff>
      <xdr:row>38</xdr:row>
      <xdr:rowOff>79828</xdr:rowOff>
    </xdr:to>
    <xdr:sp macro="" textlink="">
      <xdr:nvSpPr>
        <xdr:cNvPr id="70" name="フローチャート: 判断 69"/>
        <xdr:cNvSpPr/>
      </xdr:nvSpPr>
      <xdr:spPr>
        <a:xfrm>
          <a:off x="47752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110672</xdr:rowOff>
    </xdr:from>
    <xdr:to>
      <xdr:col>19</xdr:col>
      <xdr:colOff>187325</xdr:colOff>
      <xdr:row>37</xdr:row>
      <xdr:rowOff>118836</xdr:rowOff>
    </xdr:to>
    <xdr:cxnSp macro="">
      <xdr:nvCxnSpPr>
        <xdr:cNvPr id="71" name="直線コネクタ 70"/>
        <xdr:cNvCxnSpPr/>
      </xdr:nvCxnSpPr>
      <xdr:spPr>
        <a:xfrm>
          <a:off x="3098800" y="6282872"/>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51707</xdr:rowOff>
    </xdr:from>
    <xdr:to>
      <xdr:col>20</xdr:col>
      <xdr:colOff>38100</xdr:colOff>
      <xdr:row>39</xdr:row>
      <xdr:rowOff>153307</xdr:rowOff>
    </xdr:to>
    <xdr:sp macro="" textlink="">
      <xdr:nvSpPr>
        <xdr:cNvPr id="72" name="フローチャート: 判断 71"/>
        <xdr:cNvSpPr/>
      </xdr:nvSpPr>
      <xdr:spPr>
        <a:xfrm>
          <a:off x="3937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138084</xdr:rowOff>
    </xdr:from>
    <xdr:ext cx="736600" cy="259045"/>
    <xdr:sp macro="" textlink="">
      <xdr:nvSpPr>
        <xdr:cNvPr id="73" name="テキスト ボックス 72"/>
        <xdr:cNvSpPr txBox="1"/>
      </xdr:nvSpPr>
      <xdr:spPr>
        <a:xfrm>
          <a:off x="3606800" y="682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110672</xdr:rowOff>
    </xdr:from>
    <xdr:to>
      <xdr:col>15</xdr:col>
      <xdr:colOff>98425</xdr:colOff>
      <xdr:row>36</xdr:row>
      <xdr:rowOff>110672</xdr:rowOff>
    </xdr:to>
    <xdr:cxnSp macro="">
      <xdr:nvCxnSpPr>
        <xdr:cNvPr id="74" name="直線コネクタ 73"/>
        <xdr:cNvCxnSpPr/>
      </xdr:nvCxnSpPr>
      <xdr:spPr>
        <a:xfrm>
          <a:off x="2209800" y="6282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10885</xdr:rowOff>
    </xdr:from>
    <xdr:to>
      <xdr:col>15</xdr:col>
      <xdr:colOff>149225</xdr:colOff>
      <xdr:row>38</xdr:row>
      <xdr:rowOff>112485</xdr:rowOff>
    </xdr:to>
    <xdr:sp macro="" textlink="">
      <xdr:nvSpPr>
        <xdr:cNvPr id="75" name="フローチャート: 判断 74"/>
        <xdr:cNvSpPr/>
      </xdr:nvSpPr>
      <xdr:spPr>
        <a:xfrm>
          <a:off x="3048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97262</xdr:rowOff>
    </xdr:from>
    <xdr:ext cx="762000" cy="259045"/>
    <xdr:sp macro="" textlink="">
      <xdr:nvSpPr>
        <xdr:cNvPr id="76" name="テキスト ボックス 75"/>
        <xdr:cNvSpPr txBox="1"/>
      </xdr:nvSpPr>
      <xdr:spPr>
        <a:xfrm>
          <a:off x="2717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110672</xdr:rowOff>
    </xdr:from>
    <xdr:to>
      <xdr:col>11</xdr:col>
      <xdr:colOff>9525</xdr:colOff>
      <xdr:row>38</xdr:row>
      <xdr:rowOff>29028</xdr:rowOff>
    </xdr:to>
    <xdr:cxnSp macro="">
      <xdr:nvCxnSpPr>
        <xdr:cNvPr id="77" name="直線コネクタ 76"/>
        <xdr:cNvCxnSpPr/>
      </xdr:nvCxnSpPr>
      <xdr:spPr>
        <a:xfrm flipV="1">
          <a:off x="1320800" y="6282872"/>
          <a:ext cx="889000" cy="26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108857</xdr:rowOff>
    </xdr:from>
    <xdr:to>
      <xdr:col>11</xdr:col>
      <xdr:colOff>60325</xdr:colOff>
      <xdr:row>39</xdr:row>
      <xdr:rowOff>39007</xdr:rowOff>
    </xdr:to>
    <xdr:sp macro="" textlink="">
      <xdr:nvSpPr>
        <xdr:cNvPr id="78" name="フローチャート: 判断 77"/>
        <xdr:cNvSpPr/>
      </xdr:nvSpPr>
      <xdr:spPr>
        <a:xfrm>
          <a:off x="2159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23784</xdr:rowOff>
    </xdr:from>
    <xdr:ext cx="762000" cy="259045"/>
    <xdr:sp macro="" textlink="">
      <xdr:nvSpPr>
        <xdr:cNvPr id="79" name="テキスト ボックス 78"/>
        <xdr:cNvSpPr txBox="1"/>
      </xdr:nvSpPr>
      <xdr:spPr>
        <a:xfrm>
          <a:off x="1828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68035</xdr:rowOff>
    </xdr:from>
    <xdr:to>
      <xdr:col>6</xdr:col>
      <xdr:colOff>171450</xdr:colOff>
      <xdr:row>39</xdr:row>
      <xdr:rowOff>169635</xdr:rowOff>
    </xdr:to>
    <xdr:sp macro="" textlink="">
      <xdr:nvSpPr>
        <xdr:cNvPr id="80" name="フローチャート: 判断 79"/>
        <xdr:cNvSpPr/>
      </xdr:nvSpPr>
      <xdr:spPr>
        <a:xfrm>
          <a:off x="1270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154412</xdr:rowOff>
    </xdr:from>
    <xdr:ext cx="762000" cy="259045"/>
    <xdr:sp macro="" textlink="">
      <xdr:nvSpPr>
        <xdr:cNvPr id="81" name="テキスト ボックス 80"/>
        <xdr:cNvSpPr txBox="1"/>
      </xdr:nvSpPr>
      <xdr:spPr>
        <a:xfrm>
          <a:off x="939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27214</xdr:rowOff>
    </xdr:from>
    <xdr:to>
      <xdr:col>24</xdr:col>
      <xdr:colOff>76200</xdr:colOff>
      <xdr:row>36</xdr:row>
      <xdr:rowOff>128814</xdr:rowOff>
    </xdr:to>
    <xdr:sp macro="" textlink="">
      <xdr:nvSpPr>
        <xdr:cNvPr id="87" name="楕円 86"/>
        <xdr:cNvSpPr/>
      </xdr:nvSpPr>
      <xdr:spPr>
        <a:xfrm>
          <a:off x="47752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43741</xdr:rowOff>
    </xdr:from>
    <xdr:ext cx="762000" cy="259045"/>
    <xdr:sp macro="" textlink="">
      <xdr:nvSpPr>
        <xdr:cNvPr id="88" name="人件費該当値テキスト"/>
        <xdr:cNvSpPr txBox="1"/>
      </xdr:nvSpPr>
      <xdr:spPr>
        <a:xfrm>
          <a:off x="49149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68036</xdr:rowOff>
    </xdr:from>
    <xdr:to>
      <xdr:col>20</xdr:col>
      <xdr:colOff>38100</xdr:colOff>
      <xdr:row>37</xdr:row>
      <xdr:rowOff>169636</xdr:rowOff>
    </xdr:to>
    <xdr:sp macro="" textlink="">
      <xdr:nvSpPr>
        <xdr:cNvPr id="89" name="楕円 88"/>
        <xdr:cNvSpPr/>
      </xdr:nvSpPr>
      <xdr:spPr>
        <a:xfrm>
          <a:off x="3937000" y="641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8363</xdr:rowOff>
    </xdr:from>
    <xdr:ext cx="736600" cy="259045"/>
    <xdr:sp macro="" textlink="">
      <xdr:nvSpPr>
        <xdr:cNvPr id="90" name="テキスト ボックス 89"/>
        <xdr:cNvSpPr txBox="1"/>
      </xdr:nvSpPr>
      <xdr:spPr>
        <a:xfrm>
          <a:off x="3606800" y="6180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59872</xdr:rowOff>
    </xdr:from>
    <xdr:to>
      <xdr:col>15</xdr:col>
      <xdr:colOff>149225</xdr:colOff>
      <xdr:row>36</xdr:row>
      <xdr:rowOff>161472</xdr:rowOff>
    </xdr:to>
    <xdr:sp macro="" textlink="">
      <xdr:nvSpPr>
        <xdr:cNvPr id="91" name="楕円 90"/>
        <xdr:cNvSpPr/>
      </xdr:nvSpPr>
      <xdr:spPr>
        <a:xfrm>
          <a:off x="3048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199</xdr:rowOff>
    </xdr:from>
    <xdr:ext cx="762000" cy="259045"/>
    <xdr:sp macro="" textlink="">
      <xdr:nvSpPr>
        <xdr:cNvPr id="92" name="テキスト ボックス 91"/>
        <xdr:cNvSpPr txBox="1"/>
      </xdr:nvSpPr>
      <xdr:spPr>
        <a:xfrm>
          <a:off x="2717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59872</xdr:rowOff>
    </xdr:from>
    <xdr:to>
      <xdr:col>11</xdr:col>
      <xdr:colOff>60325</xdr:colOff>
      <xdr:row>36</xdr:row>
      <xdr:rowOff>161472</xdr:rowOff>
    </xdr:to>
    <xdr:sp macro="" textlink="">
      <xdr:nvSpPr>
        <xdr:cNvPr id="93" name="楕円 92"/>
        <xdr:cNvSpPr/>
      </xdr:nvSpPr>
      <xdr:spPr>
        <a:xfrm>
          <a:off x="2159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199</xdr:rowOff>
    </xdr:from>
    <xdr:ext cx="762000" cy="259045"/>
    <xdr:sp macro="" textlink="">
      <xdr:nvSpPr>
        <xdr:cNvPr id="94" name="テキスト ボックス 93"/>
        <xdr:cNvSpPr txBox="1"/>
      </xdr:nvSpPr>
      <xdr:spPr>
        <a:xfrm>
          <a:off x="1828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149678</xdr:rowOff>
    </xdr:from>
    <xdr:to>
      <xdr:col>6</xdr:col>
      <xdr:colOff>171450</xdr:colOff>
      <xdr:row>38</xdr:row>
      <xdr:rowOff>79828</xdr:rowOff>
    </xdr:to>
    <xdr:sp macro="" textlink="">
      <xdr:nvSpPr>
        <xdr:cNvPr id="95" name="楕円 94"/>
        <xdr:cNvSpPr/>
      </xdr:nvSpPr>
      <xdr:spPr>
        <a:xfrm>
          <a:off x="1270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90005</xdr:rowOff>
    </xdr:from>
    <xdr:ext cx="762000" cy="259045"/>
    <xdr:sp macro="" textlink="">
      <xdr:nvSpPr>
        <xdr:cNvPr id="96" name="テキスト ボックス 95"/>
        <xdr:cNvSpPr txBox="1"/>
      </xdr:nvSpPr>
      <xdr:spPr>
        <a:xfrm>
          <a:off x="9398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物件費では</a:t>
          </a:r>
          <a:r>
            <a:rPr kumimoji="1" lang="en-US" altLang="ja-JP" sz="1300">
              <a:latin typeface="ＭＳ Ｐゴシック" panose="020B0600070205080204" pitchFamily="50" charset="-128"/>
              <a:ea typeface="ＭＳ Ｐゴシック" panose="020B0600070205080204" pitchFamily="50" charset="-128"/>
            </a:rPr>
            <a:t>24.1</a:t>
          </a:r>
          <a:r>
            <a:rPr kumimoji="1" lang="ja-JP" altLang="en-US" sz="1300">
              <a:latin typeface="ＭＳ Ｐゴシック" panose="020B0600070205080204" pitchFamily="50" charset="-128"/>
              <a:ea typeface="ＭＳ Ｐゴシック" panose="020B0600070205080204" pitchFamily="50" charset="-128"/>
            </a:rPr>
            <a:t>％、対前年</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％の減となったが、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類似団体との比較では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％も上回っている。今後は各事務や業務の見直しを図り、物件費の適正支出に努めていく。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20</xdr:row>
      <xdr:rowOff>154214</xdr:rowOff>
    </xdr:to>
    <xdr:cxnSp macro="">
      <xdr:nvCxnSpPr>
        <xdr:cNvPr id="126" name="直線コネクタ 125"/>
        <xdr:cNvCxnSpPr/>
      </xdr:nvCxnSpPr>
      <xdr:spPr>
        <a:xfrm flipV="1">
          <a:off x="16510000" y="2222500"/>
          <a:ext cx="0" cy="1360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126291</xdr:rowOff>
    </xdr:from>
    <xdr:ext cx="762000" cy="259045"/>
    <xdr:sp macro="" textlink="">
      <xdr:nvSpPr>
        <xdr:cNvPr id="127" name="物件費最小値テキスト"/>
        <xdr:cNvSpPr txBox="1"/>
      </xdr:nvSpPr>
      <xdr:spPr>
        <a:xfrm>
          <a:off x="165989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154214</xdr:rowOff>
    </xdr:from>
    <xdr:to>
      <xdr:col>82</xdr:col>
      <xdr:colOff>196850</xdr:colOff>
      <xdr:row>20</xdr:row>
      <xdr:rowOff>154214</xdr:rowOff>
    </xdr:to>
    <xdr:cxnSp macro="">
      <xdr:nvCxnSpPr>
        <xdr:cNvPr id="128" name="直線コネクタ 127"/>
        <xdr:cNvCxnSpPr/>
      </xdr:nvCxnSpPr>
      <xdr:spPr>
        <a:xfrm>
          <a:off x="16421100" y="35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9"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30" name="直線コネクタ 129"/>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88900</xdr:rowOff>
    </xdr:from>
    <xdr:to>
      <xdr:col>82</xdr:col>
      <xdr:colOff>107950</xdr:colOff>
      <xdr:row>16</xdr:row>
      <xdr:rowOff>121557</xdr:rowOff>
    </xdr:to>
    <xdr:cxnSp macro="">
      <xdr:nvCxnSpPr>
        <xdr:cNvPr id="131" name="直線コネクタ 130"/>
        <xdr:cNvCxnSpPr/>
      </xdr:nvCxnSpPr>
      <xdr:spPr>
        <a:xfrm flipV="1">
          <a:off x="15671800" y="28321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103613</xdr:rowOff>
    </xdr:from>
    <xdr:ext cx="762000" cy="259045"/>
    <xdr:sp macro="" textlink="">
      <xdr:nvSpPr>
        <xdr:cNvPr id="132" name="物件費平均値テキスト"/>
        <xdr:cNvSpPr txBox="1"/>
      </xdr:nvSpPr>
      <xdr:spPr>
        <a:xfrm>
          <a:off x="16598900" y="2332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87086</xdr:rowOff>
    </xdr:from>
    <xdr:to>
      <xdr:col>82</xdr:col>
      <xdr:colOff>158750</xdr:colOff>
      <xdr:row>15</xdr:row>
      <xdr:rowOff>17236</xdr:rowOff>
    </xdr:to>
    <xdr:sp macro="" textlink="">
      <xdr:nvSpPr>
        <xdr:cNvPr id="133" name="フローチャート: 判断 132"/>
        <xdr:cNvSpPr/>
      </xdr:nvSpPr>
      <xdr:spPr>
        <a:xfrm>
          <a:off x="16459200" y="248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34471</xdr:rowOff>
    </xdr:from>
    <xdr:to>
      <xdr:col>78</xdr:col>
      <xdr:colOff>69850</xdr:colOff>
      <xdr:row>16</xdr:row>
      <xdr:rowOff>121557</xdr:rowOff>
    </xdr:to>
    <xdr:cxnSp macro="">
      <xdr:nvCxnSpPr>
        <xdr:cNvPr id="134" name="直線コネクタ 133"/>
        <xdr:cNvCxnSpPr/>
      </xdr:nvCxnSpPr>
      <xdr:spPr>
        <a:xfrm>
          <a:off x="14782800" y="2777671"/>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141514</xdr:rowOff>
    </xdr:from>
    <xdr:to>
      <xdr:col>78</xdr:col>
      <xdr:colOff>120650</xdr:colOff>
      <xdr:row>15</xdr:row>
      <xdr:rowOff>71664</xdr:rowOff>
    </xdr:to>
    <xdr:sp macro="" textlink="">
      <xdr:nvSpPr>
        <xdr:cNvPr id="135" name="フローチャート: 判断 134"/>
        <xdr:cNvSpPr/>
      </xdr:nvSpPr>
      <xdr:spPr>
        <a:xfrm>
          <a:off x="156210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81841</xdr:rowOff>
    </xdr:from>
    <xdr:ext cx="736600" cy="259045"/>
    <xdr:sp macro="" textlink="">
      <xdr:nvSpPr>
        <xdr:cNvPr id="136" name="テキスト ボックス 135"/>
        <xdr:cNvSpPr txBox="1"/>
      </xdr:nvSpPr>
      <xdr:spPr>
        <a:xfrm>
          <a:off x="15290800" y="231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9979</xdr:rowOff>
    </xdr:from>
    <xdr:to>
      <xdr:col>73</xdr:col>
      <xdr:colOff>180975</xdr:colOff>
      <xdr:row>16</xdr:row>
      <xdr:rowOff>34471</xdr:rowOff>
    </xdr:to>
    <xdr:cxnSp macro="">
      <xdr:nvCxnSpPr>
        <xdr:cNvPr id="137" name="直線コネクタ 136"/>
        <xdr:cNvCxnSpPr/>
      </xdr:nvCxnSpPr>
      <xdr:spPr>
        <a:xfrm>
          <a:off x="13893800" y="2581729"/>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65314</xdr:rowOff>
    </xdr:from>
    <xdr:to>
      <xdr:col>74</xdr:col>
      <xdr:colOff>31750</xdr:colOff>
      <xdr:row>14</xdr:row>
      <xdr:rowOff>166914</xdr:rowOff>
    </xdr:to>
    <xdr:sp macro="" textlink="">
      <xdr:nvSpPr>
        <xdr:cNvPr id="138" name="フローチャート: 判断 137"/>
        <xdr:cNvSpPr/>
      </xdr:nvSpPr>
      <xdr:spPr>
        <a:xfrm>
          <a:off x="14732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5641</xdr:rowOff>
    </xdr:from>
    <xdr:ext cx="762000" cy="259045"/>
    <xdr:sp macro="" textlink="">
      <xdr:nvSpPr>
        <xdr:cNvPr id="139" name="テキスト ボックス 138"/>
        <xdr:cNvSpPr txBox="1"/>
      </xdr:nvSpPr>
      <xdr:spPr>
        <a:xfrm>
          <a:off x="14401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9979</xdr:rowOff>
    </xdr:from>
    <xdr:to>
      <xdr:col>69</xdr:col>
      <xdr:colOff>92075</xdr:colOff>
      <xdr:row>15</xdr:row>
      <xdr:rowOff>20864</xdr:rowOff>
    </xdr:to>
    <xdr:cxnSp macro="">
      <xdr:nvCxnSpPr>
        <xdr:cNvPr id="140" name="直線コネクタ 139"/>
        <xdr:cNvCxnSpPr/>
      </xdr:nvCxnSpPr>
      <xdr:spPr>
        <a:xfrm flipV="1">
          <a:off x="13004800" y="25817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127907</xdr:rowOff>
    </xdr:from>
    <xdr:to>
      <xdr:col>69</xdr:col>
      <xdr:colOff>142875</xdr:colOff>
      <xdr:row>14</xdr:row>
      <xdr:rowOff>58057</xdr:rowOff>
    </xdr:to>
    <xdr:sp macro="" textlink="">
      <xdr:nvSpPr>
        <xdr:cNvPr id="141" name="フローチャート: 判断 140"/>
        <xdr:cNvSpPr/>
      </xdr:nvSpPr>
      <xdr:spPr>
        <a:xfrm>
          <a:off x="13843000" y="235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68234</xdr:rowOff>
    </xdr:from>
    <xdr:ext cx="762000" cy="259045"/>
    <xdr:sp macro="" textlink="">
      <xdr:nvSpPr>
        <xdr:cNvPr id="142" name="テキスト ボックス 141"/>
        <xdr:cNvSpPr txBox="1"/>
      </xdr:nvSpPr>
      <xdr:spPr>
        <a:xfrm>
          <a:off x="13512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84364</xdr:rowOff>
    </xdr:from>
    <xdr:to>
      <xdr:col>65</xdr:col>
      <xdr:colOff>53975</xdr:colOff>
      <xdr:row>14</xdr:row>
      <xdr:rowOff>14514</xdr:rowOff>
    </xdr:to>
    <xdr:sp macro="" textlink="">
      <xdr:nvSpPr>
        <xdr:cNvPr id="143" name="フローチャート: 判断 142"/>
        <xdr:cNvSpPr/>
      </xdr:nvSpPr>
      <xdr:spPr>
        <a:xfrm>
          <a:off x="12954000" y="23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24691</xdr:rowOff>
    </xdr:from>
    <xdr:ext cx="762000" cy="259045"/>
    <xdr:sp macro="" textlink="">
      <xdr:nvSpPr>
        <xdr:cNvPr id="144" name="テキスト ボックス 143"/>
        <xdr:cNvSpPr txBox="1"/>
      </xdr:nvSpPr>
      <xdr:spPr>
        <a:xfrm>
          <a:off x="12623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50" name="楕円 149"/>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10177</xdr:rowOff>
    </xdr:from>
    <xdr:ext cx="762000" cy="259045"/>
    <xdr:sp macro="" textlink="">
      <xdr:nvSpPr>
        <xdr:cNvPr id="151" name="物件費該当値テキスト"/>
        <xdr:cNvSpPr txBox="1"/>
      </xdr:nvSpPr>
      <xdr:spPr>
        <a:xfrm>
          <a:off x="165989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70757</xdr:rowOff>
    </xdr:from>
    <xdr:to>
      <xdr:col>78</xdr:col>
      <xdr:colOff>120650</xdr:colOff>
      <xdr:row>17</xdr:row>
      <xdr:rowOff>907</xdr:rowOff>
    </xdr:to>
    <xdr:sp macro="" textlink="">
      <xdr:nvSpPr>
        <xdr:cNvPr id="152" name="楕円 151"/>
        <xdr:cNvSpPr/>
      </xdr:nvSpPr>
      <xdr:spPr>
        <a:xfrm>
          <a:off x="15621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157134</xdr:rowOff>
    </xdr:from>
    <xdr:ext cx="736600" cy="259045"/>
    <xdr:sp macro="" textlink="">
      <xdr:nvSpPr>
        <xdr:cNvPr id="153" name="テキスト ボックス 152"/>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155121</xdr:rowOff>
    </xdr:from>
    <xdr:to>
      <xdr:col>74</xdr:col>
      <xdr:colOff>31750</xdr:colOff>
      <xdr:row>16</xdr:row>
      <xdr:rowOff>85271</xdr:rowOff>
    </xdr:to>
    <xdr:sp macro="" textlink="">
      <xdr:nvSpPr>
        <xdr:cNvPr id="154" name="楕円 153"/>
        <xdr:cNvSpPr/>
      </xdr:nvSpPr>
      <xdr:spPr>
        <a:xfrm>
          <a:off x="14732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70048</xdr:rowOff>
    </xdr:from>
    <xdr:ext cx="762000" cy="259045"/>
    <xdr:sp macro="" textlink="">
      <xdr:nvSpPr>
        <xdr:cNvPr id="155" name="テキスト ボックス 154"/>
        <xdr:cNvSpPr txBox="1"/>
      </xdr:nvSpPr>
      <xdr:spPr>
        <a:xfrm>
          <a:off x="14401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130629</xdr:rowOff>
    </xdr:from>
    <xdr:to>
      <xdr:col>69</xdr:col>
      <xdr:colOff>142875</xdr:colOff>
      <xdr:row>15</xdr:row>
      <xdr:rowOff>60779</xdr:rowOff>
    </xdr:to>
    <xdr:sp macro="" textlink="">
      <xdr:nvSpPr>
        <xdr:cNvPr id="156" name="楕円 155"/>
        <xdr:cNvSpPr/>
      </xdr:nvSpPr>
      <xdr:spPr>
        <a:xfrm>
          <a:off x="13843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45556</xdr:rowOff>
    </xdr:from>
    <xdr:ext cx="762000" cy="259045"/>
    <xdr:sp macro="" textlink="">
      <xdr:nvSpPr>
        <xdr:cNvPr id="157" name="テキスト ボックス 156"/>
        <xdr:cNvSpPr txBox="1"/>
      </xdr:nvSpPr>
      <xdr:spPr>
        <a:xfrm>
          <a:off x="13512800" y="261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141514</xdr:rowOff>
    </xdr:from>
    <xdr:to>
      <xdr:col>65</xdr:col>
      <xdr:colOff>53975</xdr:colOff>
      <xdr:row>15</xdr:row>
      <xdr:rowOff>71664</xdr:rowOff>
    </xdr:to>
    <xdr:sp macro="" textlink="">
      <xdr:nvSpPr>
        <xdr:cNvPr id="158" name="楕円 157"/>
        <xdr:cNvSpPr/>
      </xdr:nvSpPr>
      <xdr:spPr>
        <a:xfrm>
          <a:off x="12954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56441</xdr:rowOff>
    </xdr:from>
    <xdr:ext cx="762000" cy="259045"/>
    <xdr:sp macro="" textlink="">
      <xdr:nvSpPr>
        <xdr:cNvPr id="159" name="テキスト ボックス 158"/>
        <xdr:cNvSpPr txBox="1"/>
      </xdr:nvSpPr>
      <xdr:spPr>
        <a:xfrm>
          <a:off x="12623800" y="262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区内私立保育園経費等の増により扶助費は増となったが、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特別区民税等の一般財源の増額により、経常収支比率は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％と対前年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％の減となった。類似団体との比較では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％下回っているため、引き続き適正な財政運営に努めていく。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73660</xdr:rowOff>
    </xdr:from>
    <xdr:to>
      <xdr:col>24</xdr:col>
      <xdr:colOff>25400</xdr:colOff>
      <xdr:row>61</xdr:row>
      <xdr:rowOff>31750</xdr:rowOff>
    </xdr:to>
    <xdr:cxnSp macro="">
      <xdr:nvCxnSpPr>
        <xdr:cNvPr id="187" name="直線コネクタ 186"/>
        <xdr:cNvCxnSpPr/>
      </xdr:nvCxnSpPr>
      <xdr:spPr>
        <a:xfrm flipV="1">
          <a:off x="4826000" y="933196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8"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9" name="直線コネクタ 188"/>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160037</xdr:rowOff>
    </xdr:from>
    <xdr:ext cx="762000" cy="259045"/>
    <xdr:sp macro="" textlink="">
      <xdr:nvSpPr>
        <xdr:cNvPr id="190" name="扶助費最大値テキスト"/>
        <xdr:cNvSpPr txBox="1"/>
      </xdr:nvSpPr>
      <xdr:spPr>
        <a:xfrm>
          <a:off x="4914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73660</xdr:rowOff>
    </xdr:from>
    <xdr:to>
      <xdr:col>24</xdr:col>
      <xdr:colOff>114300</xdr:colOff>
      <xdr:row>54</xdr:row>
      <xdr:rowOff>73660</xdr:rowOff>
    </xdr:to>
    <xdr:cxnSp macro="">
      <xdr:nvCxnSpPr>
        <xdr:cNvPr id="191" name="直線コネクタ 190"/>
        <xdr:cNvCxnSpPr/>
      </xdr:nvCxnSpPr>
      <xdr:spPr>
        <a:xfrm>
          <a:off x="4737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161290</xdr:rowOff>
    </xdr:from>
    <xdr:to>
      <xdr:col>24</xdr:col>
      <xdr:colOff>25400</xdr:colOff>
      <xdr:row>58</xdr:row>
      <xdr:rowOff>27940</xdr:rowOff>
    </xdr:to>
    <xdr:cxnSp macro="">
      <xdr:nvCxnSpPr>
        <xdr:cNvPr id="192" name="直線コネクタ 191"/>
        <xdr:cNvCxnSpPr/>
      </xdr:nvCxnSpPr>
      <xdr:spPr>
        <a:xfrm flipV="1">
          <a:off x="3987800" y="99339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139717</xdr:rowOff>
    </xdr:from>
    <xdr:ext cx="762000" cy="259045"/>
    <xdr:sp macro="" textlink="">
      <xdr:nvSpPr>
        <xdr:cNvPr id="193" name="扶助費平均値テキスト"/>
        <xdr:cNvSpPr txBox="1"/>
      </xdr:nvSpPr>
      <xdr:spPr>
        <a:xfrm>
          <a:off x="4914900" y="1008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167640</xdr:rowOff>
    </xdr:from>
    <xdr:to>
      <xdr:col>24</xdr:col>
      <xdr:colOff>76200</xdr:colOff>
      <xdr:row>59</xdr:row>
      <xdr:rowOff>97790</xdr:rowOff>
    </xdr:to>
    <xdr:sp macro="" textlink="">
      <xdr:nvSpPr>
        <xdr:cNvPr id="194" name="フローチャート: 判断 193"/>
        <xdr:cNvSpPr/>
      </xdr:nvSpPr>
      <xdr:spPr>
        <a:xfrm>
          <a:off x="47752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20320</xdr:rowOff>
    </xdr:from>
    <xdr:to>
      <xdr:col>19</xdr:col>
      <xdr:colOff>187325</xdr:colOff>
      <xdr:row>58</xdr:row>
      <xdr:rowOff>27940</xdr:rowOff>
    </xdr:to>
    <xdr:cxnSp macro="">
      <xdr:nvCxnSpPr>
        <xdr:cNvPr id="195" name="直線コネクタ 194"/>
        <xdr:cNvCxnSpPr/>
      </xdr:nvCxnSpPr>
      <xdr:spPr>
        <a:xfrm>
          <a:off x="3098800" y="9964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41910</xdr:rowOff>
    </xdr:from>
    <xdr:to>
      <xdr:col>20</xdr:col>
      <xdr:colOff>38100</xdr:colOff>
      <xdr:row>59</xdr:row>
      <xdr:rowOff>143510</xdr:rowOff>
    </xdr:to>
    <xdr:sp macro="" textlink="">
      <xdr:nvSpPr>
        <xdr:cNvPr id="196" name="フローチャート: 判断 195"/>
        <xdr:cNvSpPr/>
      </xdr:nvSpPr>
      <xdr:spPr>
        <a:xfrm>
          <a:off x="3937000" y="101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128287</xdr:rowOff>
    </xdr:from>
    <xdr:ext cx="736600" cy="259045"/>
    <xdr:sp macro="" textlink="">
      <xdr:nvSpPr>
        <xdr:cNvPr id="197" name="テキスト ボックス 196"/>
        <xdr:cNvSpPr txBox="1"/>
      </xdr:nvSpPr>
      <xdr:spPr>
        <a:xfrm>
          <a:off x="3606800" y="1024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39370</xdr:rowOff>
    </xdr:from>
    <xdr:to>
      <xdr:col>15</xdr:col>
      <xdr:colOff>98425</xdr:colOff>
      <xdr:row>58</xdr:row>
      <xdr:rowOff>20320</xdr:rowOff>
    </xdr:to>
    <xdr:cxnSp macro="">
      <xdr:nvCxnSpPr>
        <xdr:cNvPr id="198" name="直線コネクタ 197"/>
        <xdr:cNvCxnSpPr/>
      </xdr:nvCxnSpPr>
      <xdr:spPr>
        <a:xfrm>
          <a:off x="2209800" y="98120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11430</xdr:rowOff>
    </xdr:from>
    <xdr:to>
      <xdr:col>15</xdr:col>
      <xdr:colOff>149225</xdr:colOff>
      <xdr:row>59</xdr:row>
      <xdr:rowOff>113030</xdr:rowOff>
    </xdr:to>
    <xdr:sp macro="" textlink="">
      <xdr:nvSpPr>
        <xdr:cNvPr id="199" name="フローチャート: 判断 198"/>
        <xdr:cNvSpPr/>
      </xdr:nvSpPr>
      <xdr:spPr>
        <a:xfrm>
          <a:off x="30480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97807</xdr:rowOff>
    </xdr:from>
    <xdr:ext cx="762000" cy="259045"/>
    <xdr:sp macro="" textlink="">
      <xdr:nvSpPr>
        <xdr:cNvPr id="200" name="テキスト ボックス 199"/>
        <xdr:cNvSpPr txBox="1"/>
      </xdr:nvSpPr>
      <xdr:spPr>
        <a:xfrm>
          <a:off x="2717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39370</xdr:rowOff>
    </xdr:from>
    <xdr:to>
      <xdr:col>11</xdr:col>
      <xdr:colOff>9525</xdr:colOff>
      <xdr:row>57</xdr:row>
      <xdr:rowOff>85090</xdr:rowOff>
    </xdr:to>
    <xdr:cxnSp macro="">
      <xdr:nvCxnSpPr>
        <xdr:cNvPr id="201" name="直線コネクタ 200"/>
        <xdr:cNvCxnSpPr/>
      </xdr:nvCxnSpPr>
      <xdr:spPr>
        <a:xfrm flipV="1">
          <a:off x="1320800" y="9812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26670</xdr:rowOff>
    </xdr:from>
    <xdr:to>
      <xdr:col>11</xdr:col>
      <xdr:colOff>60325</xdr:colOff>
      <xdr:row>59</xdr:row>
      <xdr:rowOff>128270</xdr:rowOff>
    </xdr:to>
    <xdr:sp macro="" textlink="">
      <xdr:nvSpPr>
        <xdr:cNvPr id="202" name="フローチャート: 判断 201"/>
        <xdr:cNvSpPr/>
      </xdr:nvSpPr>
      <xdr:spPr>
        <a:xfrm>
          <a:off x="2159000" y="1014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113047</xdr:rowOff>
    </xdr:from>
    <xdr:ext cx="762000" cy="259045"/>
    <xdr:sp macro="" textlink="">
      <xdr:nvSpPr>
        <xdr:cNvPr id="203" name="テキスト ボックス 202"/>
        <xdr:cNvSpPr txBox="1"/>
      </xdr:nvSpPr>
      <xdr:spPr>
        <a:xfrm>
          <a:off x="18288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04" name="フローチャート: 判断 203"/>
        <xdr:cNvSpPr/>
      </xdr:nvSpPr>
      <xdr:spPr>
        <a:xfrm>
          <a:off x="1270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105427</xdr:rowOff>
    </xdr:from>
    <xdr:ext cx="762000" cy="259045"/>
    <xdr:sp macro="" textlink="">
      <xdr:nvSpPr>
        <xdr:cNvPr id="205" name="テキスト ボックス 204"/>
        <xdr:cNvSpPr txBox="1"/>
      </xdr:nvSpPr>
      <xdr:spPr>
        <a:xfrm>
          <a:off x="939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110490</xdr:rowOff>
    </xdr:from>
    <xdr:to>
      <xdr:col>24</xdr:col>
      <xdr:colOff>76200</xdr:colOff>
      <xdr:row>58</xdr:row>
      <xdr:rowOff>40640</xdr:rowOff>
    </xdr:to>
    <xdr:sp macro="" textlink="">
      <xdr:nvSpPr>
        <xdr:cNvPr id="211" name="楕円 210"/>
        <xdr:cNvSpPr/>
      </xdr:nvSpPr>
      <xdr:spPr>
        <a:xfrm>
          <a:off x="4775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127017</xdr:rowOff>
    </xdr:from>
    <xdr:ext cx="762000" cy="259045"/>
    <xdr:sp macro="" textlink="">
      <xdr:nvSpPr>
        <xdr:cNvPr id="212" name="扶助費該当値テキスト"/>
        <xdr:cNvSpPr txBox="1"/>
      </xdr:nvSpPr>
      <xdr:spPr>
        <a:xfrm>
          <a:off x="4914900" y="972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148590</xdr:rowOff>
    </xdr:from>
    <xdr:to>
      <xdr:col>20</xdr:col>
      <xdr:colOff>38100</xdr:colOff>
      <xdr:row>58</xdr:row>
      <xdr:rowOff>78740</xdr:rowOff>
    </xdr:to>
    <xdr:sp macro="" textlink="">
      <xdr:nvSpPr>
        <xdr:cNvPr id="213" name="楕円 212"/>
        <xdr:cNvSpPr/>
      </xdr:nvSpPr>
      <xdr:spPr>
        <a:xfrm>
          <a:off x="3937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88917</xdr:rowOff>
    </xdr:from>
    <xdr:ext cx="736600" cy="259045"/>
    <xdr:sp macro="" textlink="">
      <xdr:nvSpPr>
        <xdr:cNvPr id="214" name="テキスト ボックス 213"/>
        <xdr:cNvSpPr txBox="1"/>
      </xdr:nvSpPr>
      <xdr:spPr>
        <a:xfrm>
          <a:off x="3606800" y="969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140970</xdr:rowOff>
    </xdr:from>
    <xdr:to>
      <xdr:col>15</xdr:col>
      <xdr:colOff>149225</xdr:colOff>
      <xdr:row>58</xdr:row>
      <xdr:rowOff>71120</xdr:rowOff>
    </xdr:to>
    <xdr:sp macro="" textlink="">
      <xdr:nvSpPr>
        <xdr:cNvPr id="215" name="楕円 214"/>
        <xdr:cNvSpPr/>
      </xdr:nvSpPr>
      <xdr:spPr>
        <a:xfrm>
          <a:off x="3048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81297</xdr:rowOff>
    </xdr:from>
    <xdr:ext cx="762000" cy="259045"/>
    <xdr:sp macro="" textlink="">
      <xdr:nvSpPr>
        <xdr:cNvPr id="216" name="テキスト ボックス 215"/>
        <xdr:cNvSpPr txBox="1"/>
      </xdr:nvSpPr>
      <xdr:spPr>
        <a:xfrm>
          <a:off x="2717800" y="968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160020</xdr:rowOff>
    </xdr:from>
    <xdr:to>
      <xdr:col>11</xdr:col>
      <xdr:colOff>60325</xdr:colOff>
      <xdr:row>57</xdr:row>
      <xdr:rowOff>90170</xdr:rowOff>
    </xdr:to>
    <xdr:sp macro="" textlink="">
      <xdr:nvSpPr>
        <xdr:cNvPr id="217" name="楕円 216"/>
        <xdr:cNvSpPr/>
      </xdr:nvSpPr>
      <xdr:spPr>
        <a:xfrm>
          <a:off x="2159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100347</xdr:rowOff>
    </xdr:from>
    <xdr:ext cx="762000" cy="259045"/>
    <xdr:sp macro="" textlink="">
      <xdr:nvSpPr>
        <xdr:cNvPr id="218" name="テキスト ボックス 217"/>
        <xdr:cNvSpPr txBox="1"/>
      </xdr:nvSpPr>
      <xdr:spPr>
        <a:xfrm>
          <a:off x="1828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34290</xdr:rowOff>
    </xdr:from>
    <xdr:to>
      <xdr:col>6</xdr:col>
      <xdr:colOff>171450</xdr:colOff>
      <xdr:row>57</xdr:row>
      <xdr:rowOff>135890</xdr:rowOff>
    </xdr:to>
    <xdr:sp macro="" textlink="">
      <xdr:nvSpPr>
        <xdr:cNvPr id="219" name="楕円 218"/>
        <xdr:cNvSpPr/>
      </xdr:nvSpPr>
      <xdr:spPr>
        <a:xfrm>
          <a:off x="1270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146067</xdr:rowOff>
    </xdr:from>
    <xdr:ext cx="762000" cy="259045"/>
    <xdr:sp macro="" textlink="">
      <xdr:nvSpPr>
        <xdr:cNvPr id="220" name="テキスト ボックス 219"/>
        <xdr:cNvSpPr txBox="1"/>
      </xdr:nvSpPr>
      <xdr:spPr>
        <a:xfrm>
          <a:off x="939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維持補修費として路面維持管理費の減、後期高齢者医療事業会計への操出金の減により対前年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％の減となった。類似団体との比較では、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％下回っており、引き続き健全な財政運営に努めていく。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165100</xdr:rowOff>
    </xdr:from>
    <xdr:to>
      <xdr:col>82</xdr:col>
      <xdr:colOff>107950</xdr:colOff>
      <xdr:row>61</xdr:row>
      <xdr:rowOff>127000</xdr:rowOff>
    </xdr:to>
    <xdr:cxnSp macro="">
      <xdr:nvCxnSpPr>
        <xdr:cNvPr id="248" name="直線コネクタ 247"/>
        <xdr:cNvCxnSpPr/>
      </xdr:nvCxnSpPr>
      <xdr:spPr>
        <a:xfrm flipV="1">
          <a:off x="16510000" y="92519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99077</xdr:rowOff>
    </xdr:from>
    <xdr:ext cx="762000" cy="259045"/>
    <xdr:sp macro="" textlink="">
      <xdr:nvSpPr>
        <xdr:cNvPr id="249" name="その他最小値テキスト"/>
        <xdr:cNvSpPr txBox="1"/>
      </xdr:nvSpPr>
      <xdr:spPr>
        <a:xfrm>
          <a:off x="16598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127000</xdr:rowOff>
    </xdr:from>
    <xdr:to>
      <xdr:col>82</xdr:col>
      <xdr:colOff>196850</xdr:colOff>
      <xdr:row>61</xdr:row>
      <xdr:rowOff>127000</xdr:rowOff>
    </xdr:to>
    <xdr:cxnSp macro="">
      <xdr:nvCxnSpPr>
        <xdr:cNvPr id="250" name="直線コネクタ 249"/>
        <xdr:cNvCxnSpPr/>
      </xdr:nvCxnSpPr>
      <xdr:spPr>
        <a:xfrm>
          <a:off x="16421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80027</xdr:rowOff>
    </xdr:from>
    <xdr:ext cx="762000" cy="259045"/>
    <xdr:sp macro="" textlink="">
      <xdr:nvSpPr>
        <xdr:cNvPr id="251" name="その他最大値テキスト"/>
        <xdr:cNvSpPr txBox="1"/>
      </xdr:nvSpPr>
      <xdr:spPr>
        <a:xfrm>
          <a:off x="16598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165100</xdr:rowOff>
    </xdr:from>
    <xdr:to>
      <xdr:col>82</xdr:col>
      <xdr:colOff>196850</xdr:colOff>
      <xdr:row>53</xdr:row>
      <xdr:rowOff>165100</xdr:rowOff>
    </xdr:to>
    <xdr:cxnSp macro="">
      <xdr:nvCxnSpPr>
        <xdr:cNvPr id="252" name="直線コネクタ 251"/>
        <xdr:cNvCxnSpPr/>
      </xdr:nvCxnSpPr>
      <xdr:spPr>
        <a:xfrm>
          <a:off x="16421100" y="925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146050</xdr:rowOff>
    </xdr:from>
    <xdr:to>
      <xdr:col>82</xdr:col>
      <xdr:colOff>107950</xdr:colOff>
      <xdr:row>58</xdr:row>
      <xdr:rowOff>146050</xdr:rowOff>
    </xdr:to>
    <xdr:cxnSp macro="">
      <xdr:nvCxnSpPr>
        <xdr:cNvPr id="253" name="直線コネクタ 252"/>
        <xdr:cNvCxnSpPr/>
      </xdr:nvCxnSpPr>
      <xdr:spPr>
        <a:xfrm flipV="1">
          <a:off x="15671800" y="99187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143527</xdr:rowOff>
    </xdr:from>
    <xdr:ext cx="762000" cy="259045"/>
    <xdr:sp macro="" textlink="">
      <xdr:nvSpPr>
        <xdr:cNvPr id="254" name="その他平均値テキスト"/>
        <xdr:cNvSpPr txBox="1"/>
      </xdr:nvSpPr>
      <xdr:spPr>
        <a:xfrm>
          <a:off x="16598900" y="10087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0</xdr:rowOff>
    </xdr:from>
    <xdr:to>
      <xdr:col>82</xdr:col>
      <xdr:colOff>158750</xdr:colOff>
      <xdr:row>59</xdr:row>
      <xdr:rowOff>101600</xdr:rowOff>
    </xdr:to>
    <xdr:sp macro="" textlink="">
      <xdr:nvSpPr>
        <xdr:cNvPr id="255" name="フローチャート: 判断 254"/>
        <xdr:cNvSpPr/>
      </xdr:nvSpPr>
      <xdr:spPr>
        <a:xfrm>
          <a:off x="164592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88900</xdr:rowOff>
    </xdr:from>
    <xdr:to>
      <xdr:col>78</xdr:col>
      <xdr:colOff>69850</xdr:colOff>
      <xdr:row>58</xdr:row>
      <xdr:rowOff>146050</xdr:rowOff>
    </xdr:to>
    <xdr:cxnSp macro="">
      <xdr:nvCxnSpPr>
        <xdr:cNvPr id="256" name="直線コネクタ 255"/>
        <xdr:cNvCxnSpPr/>
      </xdr:nvCxnSpPr>
      <xdr:spPr>
        <a:xfrm>
          <a:off x="14782800" y="10033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114300</xdr:rowOff>
    </xdr:from>
    <xdr:to>
      <xdr:col>78</xdr:col>
      <xdr:colOff>120650</xdr:colOff>
      <xdr:row>60</xdr:row>
      <xdr:rowOff>44450</xdr:rowOff>
    </xdr:to>
    <xdr:sp macro="" textlink="">
      <xdr:nvSpPr>
        <xdr:cNvPr id="257" name="フローチャート: 判断 256"/>
        <xdr:cNvSpPr/>
      </xdr:nvSpPr>
      <xdr:spPr>
        <a:xfrm>
          <a:off x="15621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29227</xdr:rowOff>
    </xdr:from>
    <xdr:ext cx="736600" cy="259045"/>
    <xdr:sp macro="" textlink="">
      <xdr:nvSpPr>
        <xdr:cNvPr id="258" name="テキスト ボックス 257"/>
        <xdr:cNvSpPr txBox="1"/>
      </xdr:nvSpPr>
      <xdr:spPr>
        <a:xfrm>
          <a:off x="15290800" y="1031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165100</xdr:rowOff>
    </xdr:from>
    <xdr:to>
      <xdr:col>73</xdr:col>
      <xdr:colOff>180975</xdr:colOff>
      <xdr:row>58</xdr:row>
      <xdr:rowOff>88900</xdr:rowOff>
    </xdr:to>
    <xdr:cxnSp macro="">
      <xdr:nvCxnSpPr>
        <xdr:cNvPr id="259" name="直線コネクタ 258"/>
        <xdr:cNvCxnSpPr/>
      </xdr:nvCxnSpPr>
      <xdr:spPr>
        <a:xfrm>
          <a:off x="13893800" y="99377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19050</xdr:rowOff>
    </xdr:from>
    <xdr:to>
      <xdr:col>74</xdr:col>
      <xdr:colOff>31750</xdr:colOff>
      <xdr:row>59</xdr:row>
      <xdr:rowOff>120650</xdr:rowOff>
    </xdr:to>
    <xdr:sp macro="" textlink="">
      <xdr:nvSpPr>
        <xdr:cNvPr id="260" name="フローチャート: 判断 259"/>
        <xdr:cNvSpPr/>
      </xdr:nvSpPr>
      <xdr:spPr>
        <a:xfrm>
          <a:off x="14732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105427</xdr:rowOff>
    </xdr:from>
    <xdr:ext cx="762000" cy="259045"/>
    <xdr:sp macro="" textlink="">
      <xdr:nvSpPr>
        <xdr:cNvPr id="261" name="テキスト ボックス 260"/>
        <xdr:cNvSpPr txBox="1"/>
      </xdr:nvSpPr>
      <xdr:spPr>
        <a:xfrm>
          <a:off x="14401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165100</xdr:rowOff>
    </xdr:from>
    <xdr:to>
      <xdr:col>69</xdr:col>
      <xdr:colOff>92075</xdr:colOff>
      <xdr:row>58</xdr:row>
      <xdr:rowOff>12700</xdr:rowOff>
    </xdr:to>
    <xdr:cxnSp macro="">
      <xdr:nvCxnSpPr>
        <xdr:cNvPr id="262" name="直線コネクタ 261"/>
        <xdr:cNvCxnSpPr/>
      </xdr:nvCxnSpPr>
      <xdr:spPr>
        <a:xfrm flipV="1">
          <a:off x="13004800" y="9937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57150</xdr:rowOff>
    </xdr:from>
    <xdr:to>
      <xdr:col>69</xdr:col>
      <xdr:colOff>142875</xdr:colOff>
      <xdr:row>59</xdr:row>
      <xdr:rowOff>158750</xdr:rowOff>
    </xdr:to>
    <xdr:sp macro="" textlink="">
      <xdr:nvSpPr>
        <xdr:cNvPr id="263" name="フローチャート: 判断 262"/>
        <xdr:cNvSpPr/>
      </xdr:nvSpPr>
      <xdr:spPr>
        <a:xfrm>
          <a:off x="13843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143527</xdr:rowOff>
    </xdr:from>
    <xdr:ext cx="762000" cy="259045"/>
    <xdr:sp macro="" textlink="">
      <xdr:nvSpPr>
        <xdr:cNvPr id="264" name="テキスト ボックス 263"/>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65" name="フローチャート: 判断 264"/>
        <xdr:cNvSpPr/>
      </xdr:nvSpPr>
      <xdr:spPr>
        <a:xfrm>
          <a:off x="12954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143527</xdr:rowOff>
    </xdr:from>
    <xdr:ext cx="762000" cy="259045"/>
    <xdr:sp macro="" textlink="">
      <xdr:nvSpPr>
        <xdr:cNvPr id="266" name="テキスト ボックス 265"/>
        <xdr:cNvSpPr txBox="1"/>
      </xdr:nvSpPr>
      <xdr:spPr>
        <a:xfrm>
          <a:off x="12623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72" name="楕円 271"/>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111777</xdr:rowOff>
    </xdr:from>
    <xdr:ext cx="762000" cy="259045"/>
    <xdr:sp macro="" textlink="">
      <xdr:nvSpPr>
        <xdr:cNvPr id="273" name="その他該当値テキスト"/>
        <xdr:cNvSpPr txBox="1"/>
      </xdr:nvSpPr>
      <xdr:spPr>
        <a:xfrm>
          <a:off x="165989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95250</xdr:rowOff>
    </xdr:from>
    <xdr:to>
      <xdr:col>78</xdr:col>
      <xdr:colOff>120650</xdr:colOff>
      <xdr:row>59</xdr:row>
      <xdr:rowOff>25400</xdr:rowOff>
    </xdr:to>
    <xdr:sp macro="" textlink="">
      <xdr:nvSpPr>
        <xdr:cNvPr id="274" name="楕円 273"/>
        <xdr:cNvSpPr/>
      </xdr:nvSpPr>
      <xdr:spPr>
        <a:xfrm>
          <a:off x="15621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35577</xdr:rowOff>
    </xdr:from>
    <xdr:ext cx="736600" cy="259045"/>
    <xdr:sp macro="" textlink="">
      <xdr:nvSpPr>
        <xdr:cNvPr id="275" name="テキスト ボックス 274"/>
        <xdr:cNvSpPr txBox="1"/>
      </xdr:nvSpPr>
      <xdr:spPr>
        <a:xfrm>
          <a:off x="15290800" y="9808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38100</xdr:rowOff>
    </xdr:from>
    <xdr:to>
      <xdr:col>74</xdr:col>
      <xdr:colOff>31750</xdr:colOff>
      <xdr:row>58</xdr:row>
      <xdr:rowOff>139700</xdr:rowOff>
    </xdr:to>
    <xdr:sp macro="" textlink="">
      <xdr:nvSpPr>
        <xdr:cNvPr id="276" name="楕円 275"/>
        <xdr:cNvSpPr/>
      </xdr:nvSpPr>
      <xdr:spPr>
        <a:xfrm>
          <a:off x="14732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149877</xdr:rowOff>
    </xdr:from>
    <xdr:ext cx="762000" cy="259045"/>
    <xdr:sp macro="" textlink="">
      <xdr:nvSpPr>
        <xdr:cNvPr id="277" name="テキスト ボックス 276"/>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114300</xdr:rowOff>
    </xdr:from>
    <xdr:to>
      <xdr:col>69</xdr:col>
      <xdr:colOff>142875</xdr:colOff>
      <xdr:row>58</xdr:row>
      <xdr:rowOff>44450</xdr:rowOff>
    </xdr:to>
    <xdr:sp macro="" textlink="">
      <xdr:nvSpPr>
        <xdr:cNvPr id="278" name="楕円 277"/>
        <xdr:cNvSpPr/>
      </xdr:nvSpPr>
      <xdr:spPr>
        <a:xfrm>
          <a:off x="13843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54627</xdr:rowOff>
    </xdr:from>
    <xdr:ext cx="762000" cy="259045"/>
    <xdr:sp macro="" textlink="">
      <xdr:nvSpPr>
        <xdr:cNvPr id="279" name="テキスト ボックス 278"/>
        <xdr:cNvSpPr txBox="1"/>
      </xdr:nvSpPr>
      <xdr:spPr>
        <a:xfrm>
          <a:off x="13512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80" name="楕円 279"/>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73677</xdr:rowOff>
    </xdr:from>
    <xdr:ext cx="762000" cy="259045"/>
    <xdr:sp macro="" textlink="">
      <xdr:nvSpPr>
        <xdr:cNvPr id="281" name="テキスト ボックス 280"/>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区内私立保育園経費等の増により、補助費等は</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％と対前年</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％の増となった。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類似団体との比較では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％高くなっているため、毎年度執行している補助金の内容と効果の見直しを図り、事業経費の適正化を徹底していく。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41</xdr:row>
      <xdr:rowOff>92710</xdr:rowOff>
    </xdr:to>
    <xdr:cxnSp macro="">
      <xdr:nvCxnSpPr>
        <xdr:cNvPr id="307" name="直線コネクタ 306"/>
        <xdr:cNvCxnSpPr/>
      </xdr:nvCxnSpPr>
      <xdr:spPr>
        <a:xfrm flipV="1">
          <a:off x="16510000" y="588772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08" name="補助費等最小値テキスト"/>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09" name="直線コネクタ 308"/>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10"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11" name="直線コネクタ 310"/>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46990</xdr:rowOff>
    </xdr:from>
    <xdr:to>
      <xdr:col>82</xdr:col>
      <xdr:colOff>107950</xdr:colOff>
      <xdr:row>37</xdr:row>
      <xdr:rowOff>92710</xdr:rowOff>
    </xdr:to>
    <xdr:cxnSp macro="">
      <xdr:nvCxnSpPr>
        <xdr:cNvPr id="312" name="直線コネクタ 311"/>
        <xdr:cNvCxnSpPr/>
      </xdr:nvCxnSpPr>
      <xdr:spPr>
        <a:xfrm>
          <a:off x="15671800" y="63906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47007</xdr:rowOff>
    </xdr:from>
    <xdr:ext cx="762000" cy="259045"/>
    <xdr:sp macro="" textlink="">
      <xdr:nvSpPr>
        <xdr:cNvPr id="313"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14" name="フローチャート: 判断 313"/>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46990</xdr:rowOff>
    </xdr:from>
    <xdr:to>
      <xdr:col>78</xdr:col>
      <xdr:colOff>69850</xdr:colOff>
      <xdr:row>37</xdr:row>
      <xdr:rowOff>92710</xdr:rowOff>
    </xdr:to>
    <xdr:cxnSp macro="">
      <xdr:nvCxnSpPr>
        <xdr:cNvPr id="315" name="直線コネクタ 314"/>
        <xdr:cNvCxnSpPr/>
      </xdr:nvCxnSpPr>
      <xdr:spPr>
        <a:xfrm flipV="1">
          <a:off x="14782800" y="6390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99060</xdr:rowOff>
    </xdr:from>
    <xdr:to>
      <xdr:col>78</xdr:col>
      <xdr:colOff>120650</xdr:colOff>
      <xdr:row>37</xdr:row>
      <xdr:rowOff>29210</xdr:rowOff>
    </xdr:to>
    <xdr:sp macro="" textlink="">
      <xdr:nvSpPr>
        <xdr:cNvPr id="316" name="フローチャート: 判断 315"/>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39387</xdr:rowOff>
    </xdr:from>
    <xdr:ext cx="736600" cy="259045"/>
    <xdr:sp macro="" textlink="">
      <xdr:nvSpPr>
        <xdr:cNvPr id="317" name="テキスト ボックス 316"/>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92710</xdr:rowOff>
    </xdr:from>
    <xdr:to>
      <xdr:col>73</xdr:col>
      <xdr:colOff>180975</xdr:colOff>
      <xdr:row>37</xdr:row>
      <xdr:rowOff>138430</xdr:rowOff>
    </xdr:to>
    <xdr:cxnSp macro="">
      <xdr:nvCxnSpPr>
        <xdr:cNvPr id="318" name="直線コネクタ 317"/>
        <xdr:cNvCxnSpPr/>
      </xdr:nvCxnSpPr>
      <xdr:spPr>
        <a:xfrm flipV="1">
          <a:off x="13893800" y="6436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19" name="フローチャート: 判断 318"/>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20" name="テキスト ボックス 319"/>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138430</xdr:rowOff>
    </xdr:from>
    <xdr:to>
      <xdr:col>69</xdr:col>
      <xdr:colOff>92075</xdr:colOff>
      <xdr:row>38</xdr:row>
      <xdr:rowOff>127000</xdr:rowOff>
    </xdr:to>
    <xdr:cxnSp macro="">
      <xdr:nvCxnSpPr>
        <xdr:cNvPr id="321" name="直線コネクタ 320"/>
        <xdr:cNvCxnSpPr/>
      </xdr:nvCxnSpPr>
      <xdr:spPr>
        <a:xfrm flipV="1">
          <a:off x="13004800" y="64820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76200</xdr:rowOff>
    </xdr:from>
    <xdr:to>
      <xdr:col>69</xdr:col>
      <xdr:colOff>142875</xdr:colOff>
      <xdr:row>37</xdr:row>
      <xdr:rowOff>6350</xdr:rowOff>
    </xdr:to>
    <xdr:sp macro="" textlink="">
      <xdr:nvSpPr>
        <xdr:cNvPr id="322" name="フローチャート: 判断 321"/>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16527</xdr:rowOff>
    </xdr:from>
    <xdr:ext cx="762000" cy="259045"/>
    <xdr:sp macro="" textlink="">
      <xdr:nvSpPr>
        <xdr:cNvPr id="323" name="テキスト ボックス 322"/>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24" name="フローチャート: 判断 323"/>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62247</xdr:rowOff>
    </xdr:from>
    <xdr:ext cx="762000" cy="259045"/>
    <xdr:sp macro="" textlink="">
      <xdr:nvSpPr>
        <xdr:cNvPr id="325" name="テキスト ボックス 324"/>
        <xdr:cNvSpPr txBox="1"/>
      </xdr:nvSpPr>
      <xdr:spPr>
        <a:xfrm>
          <a:off x="12623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41910</xdr:rowOff>
    </xdr:from>
    <xdr:to>
      <xdr:col>82</xdr:col>
      <xdr:colOff>158750</xdr:colOff>
      <xdr:row>37</xdr:row>
      <xdr:rowOff>143510</xdr:rowOff>
    </xdr:to>
    <xdr:sp macro="" textlink="">
      <xdr:nvSpPr>
        <xdr:cNvPr id="331" name="楕円 330"/>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13987</xdr:rowOff>
    </xdr:from>
    <xdr:ext cx="762000" cy="259045"/>
    <xdr:sp macro="" textlink="">
      <xdr:nvSpPr>
        <xdr:cNvPr id="332" name="補助費等該当値テキスト"/>
        <xdr:cNvSpPr txBox="1"/>
      </xdr:nvSpPr>
      <xdr:spPr>
        <a:xfrm>
          <a:off x="16598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167640</xdr:rowOff>
    </xdr:from>
    <xdr:to>
      <xdr:col>78</xdr:col>
      <xdr:colOff>120650</xdr:colOff>
      <xdr:row>37</xdr:row>
      <xdr:rowOff>97790</xdr:rowOff>
    </xdr:to>
    <xdr:sp macro="" textlink="">
      <xdr:nvSpPr>
        <xdr:cNvPr id="333" name="楕円 332"/>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82567</xdr:rowOff>
    </xdr:from>
    <xdr:ext cx="736600" cy="259045"/>
    <xdr:sp macro="" textlink="">
      <xdr:nvSpPr>
        <xdr:cNvPr id="334" name="テキスト ボックス 333"/>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41910</xdr:rowOff>
    </xdr:from>
    <xdr:to>
      <xdr:col>74</xdr:col>
      <xdr:colOff>31750</xdr:colOff>
      <xdr:row>37</xdr:row>
      <xdr:rowOff>143510</xdr:rowOff>
    </xdr:to>
    <xdr:sp macro="" textlink="">
      <xdr:nvSpPr>
        <xdr:cNvPr id="335" name="楕円 334"/>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36" name="テキスト ボックス 335"/>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87630</xdr:rowOff>
    </xdr:from>
    <xdr:to>
      <xdr:col>69</xdr:col>
      <xdr:colOff>142875</xdr:colOff>
      <xdr:row>38</xdr:row>
      <xdr:rowOff>17780</xdr:rowOff>
    </xdr:to>
    <xdr:sp macro="" textlink="">
      <xdr:nvSpPr>
        <xdr:cNvPr id="337" name="楕円 336"/>
        <xdr:cNvSpPr/>
      </xdr:nvSpPr>
      <xdr:spPr>
        <a:xfrm>
          <a:off x="13843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2557</xdr:rowOff>
    </xdr:from>
    <xdr:ext cx="762000" cy="259045"/>
    <xdr:sp macro="" textlink="">
      <xdr:nvSpPr>
        <xdr:cNvPr id="338" name="テキスト ボックス 337"/>
        <xdr:cNvSpPr txBox="1"/>
      </xdr:nvSpPr>
      <xdr:spPr>
        <a:xfrm>
          <a:off x="13512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76200</xdr:rowOff>
    </xdr:from>
    <xdr:to>
      <xdr:col>65</xdr:col>
      <xdr:colOff>53975</xdr:colOff>
      <xdr:row>39</xdr:row>
      <xdr:rowOff>6350</xdr:rowOff>
    </xdr:to>
    <xdr:sp macro="" textlink="">
      <xdr:nvSpPr>
        <xdr:cNvPr id="339" name="楕円 338"/>
        <xdr:cNvSpPr/>
      </xdr:nvSpPr>
      <xdr:spPr>
        <a:xfrm>
          <a:off x="12954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162577</xdr:rowOff>
    </xdr:from>
    <xdr:ext cx="762000" cy="259045"/>
    <xdr:sp macro="" textlink="">
      <xdr:nvSpPr>
        <xdr:cNvPr id="340" name="テキスト ボックス 339"/>
        <xdr:cNvSpPr txBox="1"/>
      </xdr:nvSpPr>
      <xdr:spPr>
        <a:xfrm>
          <a:off x="12623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経常収支比率は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％と対前年</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％の減となった。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類似団体との比較では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％下回っており、今後も、起債発行においては将来負担を考慮しつつ、財政の健全化に努めていく。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149861</xdr:rowOff>
    </xdr:to>
    <xdr:cxnSp macro="">
      <xdr:nvCxnSpPr>
        <xdr:cNvPr id="365" name="直線コネクタ 364"/>
        <xdr:cNvCxnSpPr/>
      </xdr:nvCxnSpPr>
      <xdr:spPr>
        <a:xfrm flipV="1">
          <a:off x="4826000" y="12608560"/>
          <a:ext cx="0" cy="1257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8"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69" name="直線コネクタ 368"/>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127000</xdr:rowOff>
    </xdr:from>
    <xdr:to>
      <xdr:col>24</xdr:col>
      <xdr:colOff>25400</xdr:colOff>
      <xdr:row>75</xdr:row>
      <xdr:rowOff>1270</xdr:rowOff>
    </xdr:to>
    <xdr:cxnSp macro="">
      <xdr:nvCxnSpPr>
        <xdr:cNvPr id="370" name="直線コネクタ 369"/>
        <xdr:cNvCxnSpPr/>
      </xdr:nvCxnSpPr>
      <xdr:spPr>
        <a:xfrm flipV="1">
          <a:off x="3987800" y="128143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71" name="公債費平均値テキスト"/>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72" name="フローチャート: 判断 371"/>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1270</xdr:rowOff>
    </xdr:from>
    <xdr:to>
      <xdr:col>19</xdr:col>
      <xdr:colOff>187325</xdr:colOff>
      <xdr:row>75</xdr:row>
      <xdr:rowOff>1270</xdr:rowOff>
    </xdr:to>
    <xdr:cxnSp macro="">
      <xdr:nvCxnSpPr>
        <xdr:cNvPr id="373" name="直線コネクタ 372"/>
        <xdr:cNvCxnSpPr/>
      </xdr:nvCxnSpPr>
      <xdr:spPr>
        <a:xfrm>
          <a:off x="3098800" y="12860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74" name="フローチャート: 判断 373"/>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93997</xdr:rowOff>
    </xdr:from>
    <xdr:ext cx="736600" cy="259045"/>
    <xdr:sp macro="" textlink="">
      <xdr:nvSpPr>
        <xdr:cNvPr id="375" name="テキスト ボックス 374"/>
        <xdr:cNvSpPr txBox="1"/>
      </xdr:nvSpPr>
      <xdr:spPr>
        <a:xfrm>
          <a:off x="3606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1270</xdr:rowOff>
    </xdr:from>
    <xdr:to>
      <xdr:col>15</xdr:col>
      <xdr:colOff>98425</xdr:colOff>
      <xdr:row>75</xdr:row>
      <xdr:rowOff>69850</xdr:rowOff>
    </xdr:to>
    <xdr:cxnSp macro="">
      <xdr:nvCxnSpPr>
        <xdr:cNvPr id="376" name="直線コネクタ 375"/>
        <xdr:cNvCxnSpPr/>
      </xdr:nvCxnSpPr>
      <xdr:spPr>
        <a:xfrm flipV="1">
          <a:off x="2209800" y="128600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7620</xdr:rowOff>
    </xdr:from>
    <xdr:to>
      <xdr:col>15</xdr:col>
      <xdr:colOff>149225</xdr:colOff>
      <xdr:row>76</xdr:row>
      <xdr:rowOff>109220</xdr:rowOff>
    </xdr:to>
    <xdr:sp macro="" textlink="">
      <xdr:nvSpPr>
        <xdr:cNvPr id="377" name="フローチャート: 判断 376"/>
        <xdr:cNvSpPr/>
      </xdr:nvSpPr>
      <xdr:spPr>
        <a:xfrm>
          <a:off x="3048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93997</xdr:rowOff>
    </xdr:from>
    <xdr:ext cx="762000" cy="259045"/>
    <xdr:sp macro="" textlink="">
      <xdr:nvSpPr>
        <xdr:cNvPr id="378" name="テキスト ボックス 377"/>
        <xdr:cNvSpPr txBox="1"/>
      </xdr:nvSpPr>
      <xdr:spPr>
        <a:xfrm>
          <a:off x="2717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69850</xdr:rowOff>
    </xdr:from>
    <xdr:to>
      <xdr:col>11</xdr:col>
      <xdr:colOff>9525</xdr:colOff>
      <xdr:row>75</xdr:row>
      <xdr:rowOff>138430</xdr:rowOff>
    </xdr:to>
    <xdr:cxnSp macro="">
      <xdr:nvCxnSpPr>
        <xdr:cNvPr id="379" name="直線コネクタ 378"/>
        <xdr:cNvCxnSpPr/>
      </xdr:nvCxnSpPr>
      <xdr:spPr>
        <a:xfrm flipV="1">
          <a:off x="1320800" y="129286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53339</xdr:rowOff>
    </xdr:from>
    <xdr:to>
      <xdr:col>11</xdr:col>
      <xdr:colOff>60325</xdr:colOff>
      <xdr:row>76</xdr:row>
      <xdr:rowOff>154939</xdr:rowOff>
    </xdr:to>
    <xdr:sp macro="" textlink="">
      <xdr:nvSpPr>
        <xdr:cNvPr id="380" name="フローチャート: 判断 379"/>
        <xdr:cNvSpPr/>
      </xdr:nvSpPr>
      <xdr:spPr>
        <a:xfrm>
          <a:off x="2159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139716</xdr:rowOff>
    </xdr:from>
    <xdr:ext cx="762000" cy="259045"/>
    <xdr:sp macro="" textlink="">
      <xdr:nvSpPr>
        <xdr:cNvPr id="381" name="テキスト ボックス 380"/>
        <xdr:cNvSpPr txBox="1"/>
      </xdr:nvSpPr>
      <xdr:spPr>
        <a:xfrm>
          <a:off x="1828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82" name="フローチャート: 判断 381"/>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83" name="テキスト ボックス 382"/>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76200</xdr:rowOff>
    </xdr:from>
    <xdr:to>
      <xdr:col>24</xdr:col>
      <xdr:colOff>76200</xdr:colOff>
      <xdr:row>75</xdr:row>
      <xdr:rowOff>6350</xdr:rowOff>
    </xdr:to>
    <xdr:sp macro="" textlink="">
      <xdr:nvSpPr>
        <xdr:cNvPr id="389" name="楕円 388"/>
        <xdr:cNvSpPr/>
      </xdr:nvSpPr>
      <xdr:spPr>
        <a:xfrm>
          <a:off x="47752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92727</xdr:rowOff>
    </xdr:from>
    <xdr:ext cx="762000" cy="259045"/>
    <xdr:sp macro="" textlink="">
      <xdr:nvSpPr>
        <xdr:cNvPr id="390" name="公債費該当値テキスト"/>
        <xdr:cNvSpPr txBox="1"/>
      </xdr:nvSpPr>
      <xdr:spPr>
        <a:xfrm>
          <a:off x="49149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121920</xdr:rowOff>
    </xdr:from>
    <xdr:to>
      <xdr:col>20</xdr:col>
      <xdr:colOff>38100</xdr:colOff>
      <xdr:row>75</xdr:row>
      <xdr:rowOff>52070</xdr:rowOff>
    </xdr:to>
    <xdr:sp macro="" textlink="">
      <xdr:nvSpPr>
        <xdr:cNvPr id="391" name="楕円 390"/>
        <xdr:cNvSpPr/>
      </xdr:nvSpPr>
      <xdr:spPr>
        <a:xfrm>
          <a:off x="3937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62247</xdr:rowOff>
    </xdr:from>
    <xdr:ext cx="736600" cy="259045"/>
    <xdr:sp macro="" textlink="">
      <xdr:nvSpPr>
        <xdr:cNvPr id="392" name="テキスト ボックス 391"/>
        <xdr:cNvSpPr txBox="1"/>
      </xdr:nvSpPr>
      <xdr:spPr>
        <a:xfrm>
          <a:off x="3606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121920</xdr:rowOff>
    </xdr:from>
    <xdr:to>
      <xdr:col>15</xdr:col>
      <xdr:colOff>149225</xdr:colOff>
      <xdr:row>75</xdr:row>
      <xdr:rowOff>52070</xdr:rowOff>
    </xdr:to>
    <xdr:sp macro="" textlink="">
      <xdr:nvSpPr>
        <xdr:cNvPr id="393" name="楕円 392"/>
        <xdr:cNvSpPr/>
      </xdr:nvSpPr>
      <xdr:spPr>
        <a:xfrm>
          <a:off x="3048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62247</xdr:rowOff>
    </xdr:from>
    <xdr:ext cx="762000" cy="259045"/>
    <xdr:sp macro="" textlink="">
      <xdr:nvSpPr>
        <xdr:cNvPr id="394" name="テキスト ボックス 393"/>
        <xdr:cNvSpPr txBox="1"/>
      </xdr:nvSpPr>
      <xdr:spPr>
        <a:xfrm>
          <a:off x="2717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19050</xdr:rowOff>
    </xdr:from>
    <xdr:to>
      <xdr:col>11</xdr:col>
      <xdr:colOff>60325</xdr:colOff>
      <xdr:row>75</xdr:row>
      <xdr:rowOff>120650</xdr:rowOff>
    </xdr:to>
    <xdr:sp macro="" textlink="">
      <xdr:nvSpPr>
        <xdr:cNvPr id="395" name="楕円 394"/>
        <xdr:cNvSpPr/>
      </xdr:nvSpPr>
      <xdr:spPr>
        <a:xfrm>
          <a:off x="2159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130827</xdr:rowOff>
    </xdr:from>
    <xdr:ext cx="762000" cy="259045"/>
    <xdr:sp macro="" textlink="">
      <xdr:nvSpPr>
        <xdr:cNvPr id="396" name="テキスト ボックス 395"/>
        <xdr:cNvSpPr txBox="1"/>
      </xdr:nvSpPr>
      <xdr:spPr>
        <a:xfrm>
          <a:off x="1828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87630</xdr:rowOff>
    </xdr:from>
    <xdr:to>
      <xdr:col>6</xdr:col>
      <xdr:colOff>171450</xdr:colOff>
      <xdr:row>76</xdr:row>
      <xdr:rowOff>17780</xdr:rowOff>
    </xdr:to>
    <xdr:sp macro="" textlink="">
      <xdr:nvSpPr>
        <xdr:cNvPr id="397" name="楕円 396"/>
        <xdr:cNvSpPr/>
      </xdr:nvSpPr>
      <xdr:spPr>
        <a:xfrm>
          <a:off x="1270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27957</xdr:rowOff>
    </xdr:from>
    <xdr:ext cx="762000" cy="259045"/>
    <xdr:sp macro="" textlink="">
      <xdr:nvSpPr>
        <xdr:cNvPr id="398" name="テキスト ボックス 397"/>
        <xdr:cNvSpPr txBox="1"/>
      </xdr:nvSpPr>
      <xdr:spPr>
        <a:xfrm>
          <a:off x="939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公債費を除いた経費の経常収支比率は</a:t>
          </a:r>
          <a:r>
            <a:rPr kumimoji="1" lang="en-US" altLang="ja-JP" sz="1300">
              <a:latin typeface="ＭＳ Ｐゴシック" panose="020B0600070205080204" pitchFamily="50" charset="-128"/>
              <a:ea typeface="ＭＳ Ｐゴシック" panose="020B0600070205080204" pitchFamily="50" charset="-128"/>
            </a:rPr>
            <a:t>73.8</a:t>
          </a:r>
          <a:r>
            <a:rPr kumimoji="1" lang="ja-JP" altLang="en-US" sz="1300">
              <a:latin typeface="ＭＳ Ｐゴシック" panose="020B0600070205080204" pitchFamily="50" charset="-128"/>
              <a:ea typeface="ＭＳ Ｐゴシック" panose="020B0600070205080204" pitchFamily="50" charset="-128"/>
            </a:rPr>
            <a:t>％と対前年</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％の減となった。主な減要因は特別区民税等一般財源の増である。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類似団体との比較では、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％下回っている。今後は、経済情勢に注視しつつ、事務事業の見直しや効率化の一層の推進を図りながら、良好な財政状況の維持に努めていく。</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3" name="直線コネクタ 41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4" name="テキスト ボックス 41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5" name="直線コネクタ 41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6" name="テキスト ボックス 41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7" name="直線コネクタ 41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8" name="テキスト ボックス 41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9" name="直線コネクタ 41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0" name="テキスト ボックス 41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1" name="直線コネクタ 42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2" name="テキスト ボックス 42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3" name="直線コネクタ 42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4" name="テキスト ボックス 42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143328</xdr:rowOff>
    </xdr:from>
    <xdr:to>
      <xdr:col>82</xdr:col>
      <xdr:colOff>107950</xdr:colOff>
      <xdr:row>82</xdr:row>
      <xdr:rowOff>50800</xdr:rowOff>
    </xdr:to>
    <xdr:cxnSp macro="">
      <xdr:nvCxnSpPr>
        <xdr:cNvPr id="428" name="直線コネクタ 427"/>
        <xdr:cNvCxnSpPr/>
      </xdr:nvCxnSpPr>
      <xdr:spPr>
        <a:xfrm flipV="1">
          <a:off x="16510000" y="12487728"/>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22877</xdr:rowOff>
    </xdr:from>
    <xdr:ext cx="762000" cy="259045"/>
    <xdr:sp macro="" textlink="">
      <xdr:nvSpPr>
        <xdr:cNvPr id="429" name="公債費以外最小値テキスト"/>
        <xdr:cNvSpPr txBox="1"/>
      </xdr:nvSpPr>
      <xdr:spPr>
        <a:xfrm>
          <a:off x="16598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50800</xdr:rowOff>
    </xdr:from>
    <xdr:to>
      <xdr:col>82</xdr:col>
      <xdr:colOff>196850</xdr:colOff>
      <xdr:row>82</xdr:row>
      <xdr:rowOff>50800</xdr:rowOff>
    </xdr:to>
    <xdr:cxnSp macro="">
      <xdr:nvCxnSpPr>
        <xdr:cNvPr id="430" name="直線コネクタ 429"/>
        <xdr:cNvCxnSpPr/>
      </xdr:nvCxnSpPr>
      <xdr:spPr>
        <a:xfrm>
          <a:off x="16421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58255</xdr:rowOff>
    </xdr:from>
    <xdr:ext cx="762000" cy="259045"/>
    <xdr:sp macro="" textlink="">
      <xdr:nvSpPr>
        <xdr:cNvPr id="431" name="公債費以外最大値テキスト"/>
        <xdr:cNvSpPr txBox="1"/>
      </xdr:nvSpPr>
      <xdr:spPr>
        <a:xfrm>
          <a:off x="16598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143328</xdr:rowOff>
    </xdr:from>
    <xdr:to>
      <xdr:col>82</xdr:col>
      <xdr:colOff>196850</xdr:colOff>
      <xdr:row>72</xdr:row>
      <xdr:rowOff>143328</xdr:rowOff>
    </xdr:to>
    <xdr:cxnSp macro="">
      <xdr:nvCxnSpPr>
        <xdr:cNvPr id="432" name="直線コネクタ 431"/>
        <xdr:cNvCxnSpPr/>
      </xdr:nvCxnSpPr>
      <xdr:spPr>
        <a:xfrm>
          <a:off x="16421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102507</xdr:rowOff>
    </xdr:from>
    <xdr:to>
      <xdr:col>82</xdr:col>
      <xdr:colOff>107950</xdr:colOff>
      <xdr:row>79</xdr:row>
      <xdr:rowOff>64407</xdr:rowOff>
    </xdr:to>
    <xdr:cxnSp macro="">
      <xdr:nvCxnSpPr>
        <xdr:cNvPr id="433" name="直線コネクタ 432"/>
        <xdr:cNvCxnSpPr/>
      </xdr:nvCxnSpPr>
      <xdr:spPr>
        <a:xfrm flipV="1">
          <a:off x="15671800" y="13304157"/>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135363</xdr:rowOff>
    </xdr:from>
    <xdr:ext cx="762000" cy="259045"/>
    <xdr:sp macro="" textlink="">
      <xdr:nvSpPr>
        <xdr:cNvPr id="434" name="公債費以外平均値テキスト"/>
        <xdr:cNvSpPr txBox="1"/>
      </xdr:nvSpPr>
      <xdr:spPr>
        <a:xfrm>
          <a:off x="16598900" y="13508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163286</xdr:rowOff>
    </xdr:from>
    <xdr:to>
      <xdr:col>82</xdr:col>
      <xdr:colOff>158750</xdr:colOff>
      <xdr:row>79</xdr:row>
      <xdr:rowOff>93436</xdr:rowOff>
    </xdr:to>
    <xdr:sp macro="" textlink="">
      <xdr:nvSpPr>
        <xdr:cNvPr id="435" name="フローチャート: 判断 434"/>
        <xdr:cNvSpPr/>
      </xdr:nvSpPr>
      <xdr:spPr>
        <a:xfrm>
          <a:off x="164592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7257</xdr:rowOff>
    </xdr:from>
    <xdr:to>
      <xdr:col>78</xdr:col>
      <xdr:colOff>69850</xdr:colOff>
      <xdr:row>79</xdr:row>
      <xdr:rowOff>64407</xdr:rowOff>
    </xdr:to>
    <xdr:cxnSp macro="">
      <xdr:nvCxnSpPr>
        <xdr:cNvPr id="436" name="直線コネクタ 435"/>
        <xdr:cNvCxnSpPr/>
      </xdr:nvCxnSpPr>
      <xdr:spPr>
        <a:xfrm>
          <a:off x="14782800" y="13380357"/>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81</xdr:row>
      <xdr:rowOff>29936</xdr:rowOff>
    </xdr:from>
    <xdr:to>
      <xdr:col>78</xdr:col>
      <xdr:colOff>120650</xdr:colOff>
      <xdr:row>81</xdr:row>
      <xdr:rowOff>131536</xdr:rowOff>
    </xdr:to>
    <xdr:sp macro="" textlink="">
      <xdr:nvSpPr>
        <xdr:cNvPr id="437" name="フローチャート: 判断 436"/>
        <xdr:cNvSpPr/>
      </xdr:nvSpPr>
      <xdr:spPr>
        <a:xfrm>
          <a:off x="15621000" y="1391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116313</xdr:rowOff>
    </xdr:from>
    <xdr:ext cx="736600" cy="259045"/>
    <xdr:sp macro="" textlink="">
      <xdr:nvSpPr>
        <xdr:cNvPr id="438" name="テキスト ボックス 437"/>
        <xdr:cNvSpPr txBox="1"/>
      </xdr:nvSpPr>
      <xdr:spPr>
        <a:xfrm>
          <a:off x="15290800" y="14003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75293</xdr:rowOff>
    </xdr:from>
    <xdr:to>
      <xdr:col>73</xdr:col>
      <xdr:colOff>180975</xdr:colOff>
      <xdr:row>78</xdr:row>
      <xdr:rowOff>7257</xdr:rowOff>
    </xdr:to>
    <xdr:cxnSp macro="">
      <xdr:nvCxnSpPr>
        <xdr:cNvPr id="439" name="直線コネクタ 438"/>
        <xdr:cNvCxnSpPr/>
      </xdr:nvCxnSpPr>
      <xdr:spPr>
        <a:xfrm>
          <a:off x="13893800" y="12934043"/>
          <a:ext cx="889000" cy="44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46264</xdr:rowOff>
    </xdr:from>
    <xdr:to>
      <xdr:col>74</xdr:col>
      <xdr:colOff>31750</xdr:colOff>
      <xdr:row>79</xdr:row>
      <xdr:rowOff>147864</xdr:rowOff>
    </xdr:to>
    <xdr:sp macro="" textlink="">
      <xdr:nvSpPr>
        <xdr:cNvPr id="440" name="フローチャート: 判断 439"/>
        <xdr:cNvSpPr/>
      </xdr:nvSpPr>
      <xdr:spPr>
        <a:xfrm>
          <a:off x="147320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132641</xdr:rowOff>
    </xdr:from>
    <xdr:ext cx="762000" cy="259045"/>
    <xdr:sp macro="" textlink="">
      <xdr:nvSpPr>
        <xdr:cNvPr id="441" name="テキスト ボックス 440"/>
        <xdr:cNvSpPr txBox="1"/>
      </xdr:nvSpPr>
      <xdr:spPr>
        <a:xfrm>
          <a:off x="14401800" y="1367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75293</xdr:rowOff>
    </xdr:from>
    <xdr:to>
      <xdr:col>69</xdr:col>
      <xdr:colOff>92075</xdr:colOff>
      <xdr:row>77</xdr:row>
      <xdr:rowOff>69850</xdr:rowOff>
    </xdr:to>
    <xdr:cxnSp macro="">
      <xdr:nvCxnSpPr>
        <xdr:cNvPr id="442" name="直線コネクタ 441"/>
        <xdr:cNvCxnSpPr/>
      </xdr:nvCxnSpPr>
      <xdr:spPr>
        <a:xfrm flipV="1">
          <a:off x="13004800" y="12934043"/>
          <a:ext cx="889000" cy="33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46264</xdr:rowOff>
    </xdr:from>
    <xdr:to>
      <xdr:col>69</xdr:col>
      <xdr:colOff>142875</xdr:colOff>
      <xdr:row>79</xdr:row>
      <xdr:rowOff>147864</xdr:rowOff>
    </xdr:to>
    <xdr:sp macro="" textlink="">
      <xdr:nvSpPr>
        <xdr:cNvPr id="443" name="フローチャート: 判断 442"/>
        <xdr:cNvSpPr/>
      </xdr:nvSpPr>
      <xdr:spPr>
        <a:xfrm>
          <a:off x="138430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132641</xdr:rowOff>
    </xdr:from>
    <xdr:ext cx="762000" cy="259045"/>
    <xdr:sp macro="" textlink="">
      <xdr:nvSpPr>
        <xdr:cNvPr id="444" name="テキスト ボックス 443"/>
        <xdr:cNvSpPr txBox="1"/>
      </xdr:nvSpPr>
      <xdr:spPr>
        <a:xfrm>
          <a:off x="13512800" y="1367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100693</xdr:rowOff>
    </xdr:from>
    <xdr:to>
      <xdr:col>65</xdr:col>
      <xdr:colOff>53975</xdr:colOff>
      <xdr:row>80</xdr:row>
      <xdr:rowOff>30843</xdr:rowOff>
    </xdr:to>
    <xdr:sp macro="" textlink="">
      <xdr:nvSpPr>
        <xdr:cNvPr id="445" name="フローチャート: 判断 444"/>
        <xdr:cNvSpPr/>
      </xdr:nvSpPr>
      <xdr:spPr>
        <a:xfrm>
          <a:off x="12954000" y="1364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15620</xdr:rowOff>
    </xdr:from>
    <xdr:ext cx="762000" cy="259045"/>
    <xdr:sp macro="" textlink="">
      <xdr:nvSpPr>
        <xdr:cNvPr id="446" name="テキスト ボックス 445"/>
        <xdr:cNvSpPr txBox="1"/>
      </xdr:nvSpPr>
      <xdr:spPr>
        <a:xfrm>
          <a:off x="12623800" y="1373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51707</xdr:rowOff>
    </xdr:from>
    <xdr:to>
      <xdr:col>82</xdr:col>
      <xdr:colOff>158750</xdr:colOff>
      <xdr:row>77</xdr:row>
      <xdr:rowOff>153307</xdr:rowOff>
    </xdr:to>
    <xdr:sp macro="" textlink="">
      <xdr:nvSpPr>
        <xdr:cNvPr id="452" name="楕円 451"/>
        <xdr:cNvSpPr/>
      </xdr:nvSpPr>
      <xdr:spPr>
        <a:xfrm>
          <a:off x="164592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68234</xdr:rowOff>
    </xdr:from>
    <xdr:ext cx="762000" cy="259045"/>
    <xdr:sp macro="" textlink="">
      <xdr:nvSpPr>
        <xdr:cNvPr id="453" name="公債費以外該当値テキスト"/>
        <xdr:cNvSpPr txBox="1"/>
      </xdr:nvSpPr>
      <xdr:spPr>
        <a:xfrm>
          <a:off x="16598900" y="1309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13607</xdr:rowOff>
    </xdr:from>
    <xdr:to>
      <xdr:col>78</xdr:col>
      <xdr:colOff>120650</xdr:colOff>
      <xdr:row>79</xdr:row>
      <xdr:rowOff>115207</xdr:rowOff>
    </xdr:to>
    <xdr:sp macro="" textlink="">
      <xdr:nvSpPr>
        <xdr:cNvPr id="454" name="楕円 453"/>
        <xdr:cNvSpPr/>
      </xdr:nvSpPr>
      <xdr:spPr>
        <a:xfrm>
          <a:off x="15621000" y="1355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125384</xdr:rowOff>
    </xdr:from>
    <xdr:ext cx="736600" cy="259045"/>
    <xdr:sp macro="" textlink="">
      <xdr:nvSpPr>
        <xdr:cNvPr id="455" name="テキスト ボックス 454"/>
        <xdr:cNvSpPr txBox="1"/>
      </xdr:nvSpPr>
      <xdr:spPr>
        <a:xfrm>
          <a:off x="15290800" y="13327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127907</xdr:rowOff>
    </xdr:from>
    <xdr:to>
      <xdr:col>74</xdr:col>
      <xdr:colOff>31750</xdr:colOff>
      <xdr:row>78</xdr:row>
      <xdr:rowOff>58057</xdr:rowOff>
    </xdr:to>
    <xdr:sp macro="" textlink="">
      <xdr:nvSpPr>
        <xdr:cNvPr id="456" name="楕円 455"/>
        <xdr:cNvSpPr/>
      </xdr:nvSpPr>
      <xdr:spPr>
        <a:xfrm>
          <a:off x="14732000" y="1332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68234</xdr:rowOff>
    </xdr:from>
    <xdr:ext cx="762000" cy="259045"/>
    <xdr:sp macro="" textlink="">
      <xdr:nvSpPr>
        <xdr:cNvPr id="457" name="テキスト ボックス 456"/>
        <xdr:cNvSpPr txBox="1"/>
      </xdr:nvSpPr>
      <xdr:spPr>
        <a:xfrm>
          <a:off x="14401800" y="1309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24493</xdr:rowOff>
    </xdr:from>
    <xdr:to>
      <xdr:col>69</xdr:col>
      <xdr:colOff>142875</xdr:colOff>
      <xdr:row>75</xdr:row>
      <xdr:rowOff>126093</xdr:rowOff>
    </xdr:to>
    <xdr:sp macro="" textlink="">
      <xdr:nvSpPr>
        <xdr:cNvPr id="458" name="楕円 457"/>
        <xdr:cNvSpPr/>
      </xdr:nvSpPr>
      <xdr:spPr>
        <a:xfrm>
          <a:off x="13843000" y="1288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136270</xdr:rowOff>
    </xdr:from>
    <xdr:ext cx="762000" cy="259045"/>
    <xdr:sp macro="" textlink="">
      <xdr:nvSpPr>
        <xdr:cNvPr id="459" name="テキスト ボックス 458"/>
        <xdr:cNvSpPr txBox="1"/>
      </xdr:nvSpPr>
      <xdr:spPr>
        <a:xfrm>
          <a:off x="13512800" y="1265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60" name="楕円 459"/>
        <xdr:cNvSpPr/>
      </xdr:nvSpPr>
      <xdr:spPr>
        <a:xfrm>
          <a:off x="12954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61" name="テキスト ボックス 460"/>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東京都品川区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4318</xdr:rowOff>
    </xdr:from>
    <xdr:to>
      <xdr:col>29</xdr:col>
      <xdr:colOff>127000</xdr:colOff>
      <xdr:row>19</xdr:row>
      <xdr:rowOff>86832</xdr:rowOff>
    </xdr:to>
    <xdr:cxnSp macro="">
      <xdr:nvCxnSpPr>
        <xdr:cNvPr id="47" name="直線コネクタ 46"/>
        <xdr:cNvCxnSpPr/>
      </xdr:nvCxnSpPr>
      <xdr:spPr bwMode="auto">
        <a:xfrm flipV="1">
          <a:off x="5651500" y="2109343"/>
          <a:ext cx="0" cy="12826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58909</xdr:rowOff>
    </xdr:from>
    <xdr:ext cx="762000" cy="259045"/>
    <xdr:sp macro="" textlink="">
      <xdr:nvSpPr>
        <xdr:cNvPr id="48" name="人口1人当たり決算額の推移最小値テキスト130"/>
        <xdr:cNvSpPr txBox="1"/>
      </xdr:nvSpPr>
      <xdr:spPr>
        <a:xfrm>
          <a:off x="5740400" y="3364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86832</xdr:rowOff>
    </xdr:from>
    <xdr:to>
      <xdr:col>30</xdr:col>
      <xdr:colOff>25400</xdr:colOff>
      <xdr:row>19</xdr:row>
      <xdr:rowOff>86832</xdr:rowOff>
    </xdr:to>
    <xdr:cxnSp macro="">
      <xdr:nvCxnSpPr>
        <xdr:cNvPr id="49" name="直線コネクタ 48"/>
        <xdr:cNvCxnSpPr/>
      </xdr:nvCxnSpPr>
      <xdr:spPr bwMode="auto">
        <a:xfrm>
          <a:off x="5562600" y="3392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90695</xdr:rowOff>
    </xdr:from>
    <xdr:ext cx="762000" cy="259045"/>
    <xdr:sp macro="" textlink="">
      <xdr:nvSpPr>
        <xdr:cNvPr id="50" name="人口1人当たり決算額の推移最大値テキスト130"/>
        <xdr:cNvSpPr txBox="1"/>
      </xdr:nvSpPr>
      <xdr:spPr>
        <a:xfrm>
          <a:off x="5740400" y="185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4318</xdr:rowOff>
    </xdr:from>
    <xdr:to>
      <xdr:col>30</xdr:col>
      <xdr:colOff>25400</xdr:colOff>
      <xdr:row>12</xdr:row>
      <xdr:rowOff>4318</xdr:rowOff>
    </xdr:to>
    <xdr:cxnSp macro="">
      <xdr:nvCxnSpPr>
        <xdr:cNvPr id="51" name="直線コネクタ 50"/>
        <xdr:cNvCxnSpPr/>
      </xdr:nvCxnSpPr>
      <xdr:spPr bwMode="auto">
        <a:xfrm>
          <a:off x="5562600" y="2109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124431</xdr:rowOff>
    </xdr:from>
    <xdr:to>
      <xdr:col>29</xdr:col>
      <xdr:colOff>127000</xdr:colOff>
      <xdr:row>18</xdr:row>
      <xdr:rowOff>133324</xdr:rowOff>
    </xdr:to>
    <xdr:cxnSp macro="">
      <xdr:nvCxnSpPr>
        <xdr:cNvPr id="52" name="直線コネクタ 51"/>
        <xdr:cNvCxnSpPr/>
      </xdr:nvCxnSpPr>
      <xdr:spPr bwMode="auto">
        <a:xfrm flipV="1">
          <a:off x="5003800" y="3258156"/>
          <a:ext cx="647700" cy="8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63825</xdr:rowOff>
    </xdr:from>
    <xdr:ext cx="762000" cy="259045"/>
    <xdr:sp macro="" textlink="">
      <xdr:nvSpPr>
        <xdr:cNvPr id="53" name="人口1人当たり決算額の推移平均値テキスト130"/>
        <xdr:cNvSpPr txBox="1"/>
      </xdr:nvSpPr>
      <xdr:spPr>
        <a:xfrm>
          <a:off x="5740400" y="3026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47298</xdr:rowOff>
    </xdr:from>
    <xdr:to>
      <xdr:col>29</xdr:col>
      <xdr:colOff>177800</xdr:colOff>
      <xdr:row>18</xdr:row>
      <xdr:rowOff>148899</xdr:rowOff>
    </xdr:to>
    <xdr:sp macro="" textlink="">
      <xdr:nvSpPr>
        <xdr:cNvPr id="54" name="フローチャート: 判断 53"/>
        <xdr:cNvSpPr/>
      </xdr:nvSpPr>
      <xdr:spPr bwMode="auto">
        <a:xfrm>
          <a:off x="5600700" y="3181023"/>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133324</xdr:rowOff>
    </xdr:from>
    <xdr:to>
      <xdr:col>26</xdr:col>
      <xdr:colOff>50800</xdr:colOff>
      <xdr:row>18</xdr:row>
      <xdr:rowOff>145038</xdr:rowOff>
    </xdr:to>
    <xdr:cxnSp macro="">
      <xdr:nvCxnSpPr>
        <xdr:cNvPr id="55" name="直線コネクタ 54"/>
        <xdr:cNvCxnSpPr/>
      </xdr:nvCxnSpPr>
      <xdr:spPr bwMode="auto">
        <a:xfrm flipV="1">
          <a:off x="4305300" y="3267049"/>
          <a:ext cx="698500" cy="11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48235</xdr:rowOff>
    </xdr:from>
    <xdr:to>
      <xdr:col>26</xdr:col>
      <xdr:colOff>101600</xdr:colOff>
      <xdr:row>18</xdr:row>
      <xdr:rowOff>149835</xdr:rowOff>
    </xdr:to>
    <xdr:sp macro="" textlink="">
      <xdr:nvSpPr>
        <xdr:cNvPr id="56" name="フローチャート: 判断 55"/>
        <xdr:cNvSpPr/>
      </xdr:nvSpPr>
      <xdr:spPr bwMode="auto">
        <a:xfrm>
          <a:off x="4953000" y="3181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160012</xdr:rowOff>
    </xdr:from>
    <xdr:ext cx="736600" cy="259045"/>
    <xdr:sp macro="" textlink="">
      <xdr:nvSpPr>
        <xdr:cNvPr id="57" name="テキスト ボックス 56"/>
        <xdr:cNvSpPr txBox="1"/>
      </xdr:nvSpPr>
      <xdr:spPr>
        <a:xfrm>
          <a:off x="4622800" y="295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136111</xdr:rowOff>
    </xdr:from>
    <xdr:to>
      <xdr:col>22</xdr:col>
      <xdr:colOff>114300</xdr:colOff>
      <xdr:row>18</xdr:row>
      <xdr:rowOff>145038</xdr:rowOff>
    </xdr:to>
    <xdr:cxnSp macro="">
      <xdr:nvCxnSpPr>
        <xdr:cNvPr id="58" name="直線コネクタ 57"/>
        <xdr:cNvCxnSpPr/>
      </xdr:nvCxnSpPr>
      <xdr:spPr bwMode="auto">
        <a:xfrm>
          <a:off x="3606800" y="3269836"/>
          <a:ext cx="698500" cy="8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64509</xdr:rowOff>
    </xdr:from>
    <xdr:to>
      <xdr:col>22</xdr:col>
      <xdr:colOff>165100</xdr:colOff>
      <xdr:row>18</xdr:row>
      <xdr:rowOff>166108</xdr:rowOff>
    </xdr:to>
    <xdr:sp macro="" textlink="">
      <xdr:nvSpPr>
        <xdr:cNvPr id="59" name="フローチャート: 判断 58"/>
        <xdr:cNvSpPr/>
      </xdr:nvSpPr>
      <xdr:spPr bwMode="auto">
        <a:xfrm>
          <a:off x="42545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4836</xdr:rowOff>
    </xdr:from>
    <xdr:ext cx="762000" cy="259045"/>
    <xdr:sp macro="" textlink="">
      <xdr:nvSpPr>
        <xdr:cNvPr id="60" name="テキスト ボックス 59"/>
        <xdr:cNvSpPr txBox="1"/>
      </xdr:nvSpPr>
      <xdr:spPr>
        <a:xfrm>
          <a:off x="3924300" y="29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122613</xdr:rowOff>
    </xdr:from>
    <xdr:to>
      <xdr:col>18</xdr:col>
      <xdr:colOff>177800</xdr:colOff>
      <xdr:row>18</xdr:row>
      <xdr:rowOff>136111</xdr:rowOff>
    </xdr:to>
    <xdr:cxnSp macro="">
      <xdr:nvCxnSpPr>
        <xdr:cNvPr id="61" name="直線コネクタ 60"/>
        <xdr:cNvCxnSpPr/>
      </xdr:nvCxnSpPr>
      <xdr:spPr bwMode="auto">
        <a:xfrm>
          <a:off x="2908300" y="3256338"/>
          <a:ext cx="698500" cy="13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69952</xdr:rowOff>
    </xdr:from>
    <xdr:to>
      <xdr:col>19</xdr:col>
      <xdr:colOff>38100</xdr:colOff>
      <xdr:row>19</xdr:row>
      <xdr:rowOff>102</xdr:rowOff>
    </xdr:to>
    <xdr:sp macro="" textlink="">
      <xdr:nvSpPr>
        <xdr:cNvPr id="62" name="フローチャート: 判断 61"/>
        <xdr:cNvSpPr/>
      </xdr:nvSpPr>
      <xdr:spPr bwMode="auto">
        <a:xfrm>
          <a:off x="35560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10279</xdr:rowOff>
    </xdr:from>
    <xdr:ext cx="762000" cy="259045"/>
    <xdr:sp macro="" textlink="">
      <xdr:nvSpPr>
        <xdr:cNvPr id="63" name="テキスト ボックス 62"/>
        <xdr:cNvSpPr txBox="1"/>
      </xdr:nvSpPr>
      <xdr:spPr>
        <a:xfrm>
          <a:off x="3225800" y="29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54810</xdr:rowOff>
    </xdr:from>
    <xdr:to>
      <xdr:col>15</xdr:col>
      <xdr:colOff>101600</xdr:colOff>
      <xdr:row>18</xdr:row>
      <xdr:rowOff>156410</xdr:rowOff>
    </xdr:to>
    <xdr:sp macro="" textlink="">
      <xdr:nvSpPr>
        <xdr:cNvPr id="64" name="フローチャート: 判断 63"/>
        <xdr:cNvSpPr/>
      </xdr:nvSpPr>
      <xdr:spPr bwMode="auto">
        <a:xfrm>
          <a:off x="28575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166587</xdr:rowOff>
    </xdr:from>
    <xdr:ext cx="762000" cy="259045"/>
    <xdr:sp macro="" textlink="">
      <xdr:nvSpPr>
        <xdr:cNvPr id="65" name="テキスト ボックス 64"/>
        <xdr:cNvSpPr txBox="1"/>
      </xdr:nvSpPr>
      <xdr:spPr>
        <a:xfrm>
          <a:off x="2527300" y="29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73631</xdr:rowOff>
    </xdr:from>
    <xdr:to>
      <xdr:col>29</xdr:col>
      <xdr:colOff>177800</xdr:colOff>
      <xdr:row>19</xdr:row>
      <xdr:rowOff>3781</xdr:rowOff>
    </xdr:to>
    <xdr:sp macro="" textlink="">
      <xdr:nvSpPr>
        <xdr:cNvPr id="71" name="楕円 70"/>
        <xdr:cNvSpPr/>
      </xdr:nvSpPr>
      <xdr:spPr bwMode="auto">
        <a:xfrm>
          <a:off x="5600700" y="3207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45708</xdr:rowOff>
    </xdr:from>
    <xdr:ext cx="762000" cy="259045"/>
    <xdr:sp macro="" textlink="">
      <xdr:nvSpPr>
        <xdr:cNvPr id="72" name="人口1人当たり決算額の推移該当値テキスト130"/>
        <xdr:cNvSpPr txBox="1"/>
      </xdr:nvSpPr>
      <xdr:spPr>
        <a:xfrm>
          <a:off x="5740400" y="317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82525</xdr:rowOff>
    </xdr:from>
    <xdr:to>
      <xdr:col>26</xdr:col>
      <xdr:colOff>101600</xdr:colOff>
      <xdr:row>19</xdr:row>
      <xdr:rowOff>12674</xdr:rowOff>
    </xdr:to>
    <xdr:sp macro="" textlink="">
      <xdr:nvSpPr>
        <xdr:cNvPr id="73" name="楕円 72"/>
        <xdr:cNvSpPr/>
      </xdr:nvSpPr>
      <xdr:spPr bwMode="auto">
        <a:xfrm>
          <a:off x="4953000" y="3216250"/>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168901</xdr:rowOff>
    </xdr:from>
    <xdr:ext cx="736600" cy="259045"/>
    <xdr:sp macro="" textlink="">
      <xdr:nvSpPr>
        <xdr:cNvPr id="74" name="テキスト ボックス 73"/>
        <xdr:cNvSpPr txBox="1"/>
      </xdr:nvSpPr>
      <xdr:spPr>
        <a:xfrm>
          <a:off x="4622800" y="3302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94238</xdr:rowOff>
    </xdr:from>
    <xdr:to>
      <xdr:col>22</xdr:col>
      <xdr:colOff>165100</xdr:colOff>
      <xdr:row>19</xdr:row>
      <xdr:rowOff>24388</xdr:rowOff>
    </xdr:to>
    <xdr:sp macro="" textlink="">
      <xdr:nvSpPr>
        <xdr:cNvPr id="75" name="楕円 74"/>
        <xdr:cNvSpPr/>
      </xdr:nvSpPr>
      <xdr:spPr bwMode="auto">
        <a:xfrm>
          <a:off x="4254500" y="3227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9165</xdr:rowOff>
    </xdr:from>
    <xdr:ext cx="762000" cy="259045"/>
    <xdr:sp macro="" textlink="">
      <xdr:nvSpPr>
        <xdr:cNvPr id="76" name="テキスト ボックス 75"/>
        <xdr:cNvSpPr txBox="1"/>
      </xdr:nvSpPr>
      <xdr:spPr>
        <a:xfrm>
          <a:off x="3924300" y="3314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85311</xdr:rowOff>
    </xdr:from>
    <xdr:to>
      <xdr:col>19</xdr:col>
      <xdr:colOff>38100</xdr:colOff>
      <xdr:row>19</xdr:row>
      <xdr:rowOff>15461</xdr:rowOff>
    </xdr:to>
    <xdr:sp macro="" textlink="">
      <xdr:nvSpPr>
        <xdr:cNvPr id="77" name="楕円 76"/>
        <xdr:cNvSpPr/>
      </xdr:nvSpPr>
      <xdr:spPr bwMode="auto">
        <a:xfrm>
          <a:off x="3556000" y="3219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238</xdr:rowOff>
    </xdr:from>
    <xdr:ext cx="762000" cy="259045"/>
    <xdr:sp macro="" textlink="">
      <xdr:nvSpPr>
        <xdr:cNvPr id="78" name="テキスト ボックス 77"/>
        <xdr:cNvSpPr txBox="1"/>
      </xdr:nvSpPr>
      <xdr:spPr>
        <a:xfrm>
          <a:off x="3225800" y="330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71813</xdr:rowOff>
    </xdr:from>
    <xdr:to>
      <xdr:col>15</xdr:col>
      <xdr:colOff>101600</xdr:colOff>
      <xdr:row>19</xdr:row>
      <xdr:rowOff>1963</xdr:rowOff>
    </xdr:to>
    <xdr:sp macro="" textlink="">
      <xdr:nvSpPr>
        <xdr:cNvPr id="79" name="楕円 78"/>
        <xdr:cNvSpPr/>
      </xdr:nvSpPr>
      <xdr:spPr bwMode="auto">
        <a:xfrm>
          <a:off x="2857500" y="3205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158190</xdr:rowOff>
    </xdr:from>
    <xdr:ext cx="762000" cy="259045"/>
    <xdr:sp macro="" textlink="">
      <xdr:nvSpPr>
        <xdr:cNvPr id="80" name="テキスト ボックス 79"/>
        <xdr:cNvSpPr txBox="1"/>
      </xdr:nvSpPr>
      <xdr:spPr>
        <a:xfrm>
          <a:off x="2527300" y="329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298298</xdr:rowOff>
    </xdr:from>
    <xdr:to>
      <xdr:col>29</xdr:col>
      <xdr:colOff>127000</xdr:colOff>
      <xdr:row>37</xdr:row>
      <xdr:rowOff>308813</xdr:rowOff>
    </xdr:to>
    <xdr:cxnSp macro="">
      <xdr:nvCxnSpPr>
        <xdr:cNvPr id="106" name="直線コネクタ 105"/>
        <xdr:cNvCxnSpPr/>
      </xdr:nvCxnSpPr>
      <xdr:spPr bwMode="auto">
        <a:xfrm flipV="1">
          <a:off x="5651500" y="6222848"/>
          <a:ext cx="0" cy="1210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280890</xdr:rowOff>
    </xdr:from>
    <xdr:ext cx="762000" cy="259045"/>
    <xdr:sp macro="" textlink="">
      <xdr:nvSpPr>
        <xdr:cNvPr id="107" name="人口1人当たり決算額の推移最小値テキスト445"/>
        <xdr:cNvSpPr txBox="1"/>
      </xdr:nvSpPr>
      <xdr:spPr>
        <a:xfrm>
          <a:off x="5740400" y="740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308813</xdr:rowOff>
    </xdr:from>
    <xdr:to>
      <xdr:col>30</xdr:col>
      <xdr:colOff>25400</xdr:colOff>
      <xdr:row>37</xdr:row>
      <xdr:rowOff>308813</xdr:rowOff>
    </xdr:to>
    <xdr:cxnSp macro="">
      <xdr:nvCxnSpPr>
        <xdr:cNvPr id="108" name="直線コネクタ 107"/>
        <xdr:cNvCxnSpPr/>
      </xdr:nvCxnSpPr>
      <xdr:spPr bwMode="auto">
        <a:xfrm>
          <a:off x="5562600" y="74335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41775</xdr:rowOff>
    </xdr:from>
    <xdr:ext cx="762000" cy="259045"/>
    <xdr:sp macro="" textlink="">
      <xdr:nvSpPr>
        <xdr:cNvPr id="109" name="人口1人当たり決算額の推移最大値テキスト445"/>
        <xdr:cNvSpPr txBox="1"/>
      </xdr:nvSpPr>
      <xdr:spPr>
        <a:xfrm>
          <a:off x="5740400" y="596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298298</xdr:rowOff>
    </xdr:from>
    <xdr:to>
      <xdr:col>30</xdr:col>
      <xdr:colOff>25400</xdr:colOff>
      <xdr:row>33</xdr:row>
      <xdr:rowOff>298298</xdr:rowOff>
    </xdr:to>
    <xdr:cxnSp macro="">
      <xdr:nvCxnSpPr>
        <xdr:cNvPr id="110" name="直線コネクタ 109"/>
        <xdr:cNvCxnSpPr/>
      </xdr:nvCxnSpPr>
      <xdr:spPr bwMode="auto">
        <a:xfrm>
          <a:off x="5562600" y="6222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98425</xdr:rowOff>
    </xdr:from>
    <xdr:to>
      <xdr:col>29</xdr:col>
      <xdr:colOff>127000</xdr:colOff>
      <xdr:row>37</xdr:row>
      <xdr:rowOff>121285</xdr:rowOff>
    </xdr:to>
    <xdr:cxnSp macro="">
      <xdr:nvCxnSpPr>
        <xdr:cNvPr id="111" name="直線コネクタ 110"/>
        <xdr:cNvCxnSpPr/>
      </xdr:nvCxnSpPr>
      <xdr:spPr bwMode="auto">
        <a:xfrm flipV="1">
          <a:off x="5003800" y="7223125"/>
          <a:ext cx="647700" cy="22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167098</xdr:rowOff>
    </xdr:from>
    <xdr:ext cx="762000" cy="259045"/>
    <xdr:sp macro="" textlink="">
      <xdr:nvSpPr>
        <xdr:cNvPr id="112" name="人口1人当たり決算額の推移平均値テキスト445"/>
        <xdr:cNvSpPr txBox="1"/>
      </xdr:nvSpPr>
      <xdr:spPr>
        <a:xfrm>
          <a:off x="5740400" y="6777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322021</xdr:rowOff>
    </xdr:from>
    <xdr:to>
      <xdr:col>29</xdr:col>
      <xdr:colOff>177800</xdr:colOff>
      <xdr:row>36</xdr:row>
      <xdr:rowOff>80721</xdr:rowOff>
    </xdr:to>
    <xdr:sp macro="" textlink="">
      <xdr:nvSpPr>
        <xdr:cNvPr id="113" name="フローチャート: 判断 112"/>
        <xdr:cNvSpPr/>
      </xdr:nvSpPr>
      <xdr:spPr bwMode="auto">
        <a:xfrm>
          <a:off x="5600700" y="69323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114427</xdr:rowOff>
    </xdr:from>
    <xdr:to>
      <xdr:col>26</xdr:col>
      <xdr:colOff>50800</xdr:colOff>
      <xdr:row>37</xdr:row>
      <xdr:rowOff>121285</xdr:rowOff>
    </xdr:to>
    <xdr:cxnSp macro="">
      <xdr:nvCxnSpPr>
        <xdr:cNvPr id="114" name="直線コネクタ 113"/>
        <xdr:cNvCxnSpPr/>
      </xdr:nvCxnSpPr>
      <xdr:spPr bwMode="auto">
        <a:xfrm>
          <a:off x="4305300" y="7239127"/>
          <a:ext cx="698500" cy="6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335280</xdr:rowOff>
    </xdr:from>
    <xdr:to>
      <xdr:col>26</xdr:col>
      <xdr:colOff>101600</xdr:colOff>
      <xdr:row>36</xdr:row>
      <xdr:rowOff>93980</xdr:rowOff>
    </xdr:to>
    <xdr:sp macro="" textlink="">
      <xdr:nvSpPr>
        <xdr:cNvPr id="115" name="フローチャート: 判断 114"/>
        <xdr:cNvSpPr/>
      </xdr:nvSpPr>
      <xdr:spPr bwMode="auto">
        <a:xfrm>
          <a:off x="4953000" y="6945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104157</xdr:rowOff>
    </xdr:from>
    <xdr:ext cx="736600" cy="259045"/>
    <xdr:sp macro="" textlink="">
      <xdr:nvSpPr>
        <xdr:cNvPr id="116" name="テキスト ボックス 115"/>
        <xdr:cNvSpPr txBox="1"/>
      </xdr:nvSpPr>
      <xdr:spPr>
        <a:xfrm>
          <a:off x="4622800" y="6714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114427</xdr:rowOff>
    </xdr:from>
    <xdr:to>
      <xdr:col>22</xdr:col>
      <xdr:colOff>114300</xdr:colOff>
      <xdr:row>37</xdr:row>
      <xdr:rowOff>125781</xdr:rowOff>
    </xdr:to>
    <xdr:cxnSp macro="">
      <xdr:nvCxnSpPr>
        <xdr:cNvPr id="117" name="直線コネクタ 116"/>
        <xdr:cNvCxnSpPr/>
      </xdr:nvCxnSpPr>
      <xdr:spPr bwMode="auto">
        <a:xfrm flipV="1">
          <a:off x="3606800" y="7239127"/>
          <a:ext cx="698500" cy="11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39395</xdr:rowOff>
    </xdr:from>
    <xdr:to>
      <xdr:col>22</xdr:col>
      <xdr:colOff>165100</xdr:colOff>
      <xdr:row>36</xdr:row>
      <xdr:rowOff>140995</xdr:rowOff>
    </xdr:to>
    <xdr:sp macro="" textlink="">
      <xdr:nvSpPr>
        <xdr:cNvPr id="118" name="フローチャート: 判断 117"/>
        <xdr:cNvSpPr/>
      </xdr:nvSpPr>
      <xdr:spPr bwMode="auto">
        <a:xfrm>
          <a:off x="42545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151172</xdr:rowOff>
    </xdr:from>
    <xdr:ext cx="762000" cy="259045"/>
    <xdr:sp macro="" textlink="">
      <xdr:nvSpPr>
        <xdr:cNvPr id="119" name="テキスト ボックス 118"/>
        <xdr:cNvSpPr txBox="1"/>
      </xdr:nvSpPr>
      <xdr:spPr>
        <a:xfrm>
          <a:off x="3924300" y="676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125781</xdr:rowOff>
    </xdr:from>
    <xdr:to>
      <xdr:col>18</xdr:col>
      <xdr:colOff>177800</xdr:colOff>
      <xdr:row>37</xdr:row>
      <xdr:rowOff>128524</xdr:rowOff>
    </xdr:to>
    <xdr:cxnSp macro="">
      <xdr:nvCxnSpPr>
        <xdr:cNvPr id="120" name="直線コネクタ 119"/>
        <xdr:cNvCxnSpPr/>
      </xdr:nvCxnSpPr>
      <xdr:spPr bwMode="auto">
        <a:xfrm flipV="1">
          <a:off x="2908300" y="7250481"/>
          <a:ext cx="698500" cy="2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38176</xdr:rowOff>
    </xdr:from>
    <xdr:to>
      <xdr:col>19</xdr:col>
      <xdr:colOff>38100</xdr:colOff>
      <xdr:row>36</xdr:row>
      <xdr:rowOff>139776</xdr:rowOff>
    </xdr:to>
    <xdr:sp macro="" textlink="">
      <xdr:nvSpPr>
        <xdr:cNvPr id="121" name="フローチャート: 判断 120"/>
        <xdr:cNvSpPr/>
      </xdr:nvSpPr>
      <xdr:spPr bwMode="auto">
        <a:xfrm>
          <a:off x="35560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149953</xdr:rowOff>
    </xdr:from>
    <xdr:ext cx="762000" cy="259045"/>
    <xdr:sp macro="" textlink="">
      <xdr:nvSpPr>
        <xdr:cNvPr id="122" name="テキスト ボックス 121"/>
        <xdr:cNvSpPr txBox="1"/>
      </xdr:nvSpPr>
      <xdr:spPr>
        <a:xfrm>
          <a:off x="3225800" y="676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1524</xdr:rowOff>
    </xdr:from>
    <xdr:to>
      <xdr:col>15</xdr:col>
      <xdr:colOff>101600</xdr:colOff>
      <xdr:row>36</xdr:row>
      <xdr:rowOff>103124</xdr:rowOff>
    </xdr:to>
    <xdr:sp macro="" textlink="">
      <xdr:nvSpPr>
        <xdr:cNvPr id="123" name="フローチャート: 判断 122"/>
        <xdr:cNvSpPr/>
      </xdr:nvSpPr>
      <xdr:spPr bwMode="auto">
        <a:xfrm>
          <a:off x="28575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113301</xdr:rowOff>
    </xdr:from>
    <xdr:ext cx="762000" cy="259045"/>
    <xdr:sp macro="" textlink="">
      <xdr:nvSpPr>
        <xdr:cNvPr id="124" name="テキスト ボックス 123"/>
        <xdr:cNvSpPr txBox="1"/>
      </xdr:nvSpPr>
      <xdr:spPr>
        <a:xfrm>
          <a:off x="2527300" y="6723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47625</xdr:rowOff>
    </xdr:from>
    <xdr:to>
      <xdr:col>29</xdr:col>
      <xdr:colOff>177800</xdr:colOff>
      <xdr:row>37</xdr:row>
      <xdr:rowOff>149225</xdr:rowOff>
    </xdr:to>
    <xdr:sp macro="" textlink="">
      <xdr:nvSpPr>
        <xdr:cNvPr id="130" name="楕円 129"/>
        <xdr:cNvSpPr/>
      </xdr:nvSpPr>
      <xdr:spPr bwMode="auto">
        <a:xfrm>
          <a:off x="5600700" y="7172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19702</xdr:rowOff>
    </xdr:from>
    <xdr:ext cx="762000" cy="259045"/>
    <xdr:sp macro="" textlink="">
      <xdr:nvSpPr>
        <xdr:cNvPr id="131" name="人口1人当たり決算額の推移該当値テキスト445"/>
        <xdr:cNvSpPr txBox="1"/>
      </xdr:nvSpPr>
      <xdr:spPr>
        <a:xfrm>
          <a:off x="57404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70485</xdr:rowOff>
    </xdr:from>
    <xdr:to>
      <xdr:col>26</xdr:col>
      <xdr:colOff>101600</xdr:colOff>
      <xdr:row>37</xdr:row>
      <xdr:rowOff>172085</xdr:rowOff>
    </xdr:to>
    <xdr:sp macro="" textlink="">
      <xdr:nvSpPr>
        <xdr:cNvPr id="132" name="楕円 131"/>
        <xdr:cNvSpPr/>
      </xdr:nvSpPr>
      <xdr:spPr bwMode="auto">
        <a:xfrm>
          <a:off x="4953000" y="7195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156862</xdr:rowOff>
    </xdr:from>
    <xdr:ext cx="736600" cy="259045"/>
    <xdr:sp macro="" textlink="">
      <xdr:nvSpPr>
        <xdr:cNvPr id="133" name="テキスト ボックス 132"/>
        <xdr:cNvSpPr txBox="1"/>
      </xdr:nvSpPr>
      <xdr:spPr>
        <a:xfrm>
          <a:off x="4622800" y="7281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63627</xdr:rowOff>
    </xdr:from>
    <xdr:to>
      <xdr:col>22</xdr:col>
      <xdr:colOff>165100</xdr:colOff>
      <xdr:row>37</xdr:row>
      <xdr:rowOff>165227</xdr:rowOff>
    </xdr:to>
    <xdr:sp macro="" textlink="">
      <xdr:nvSpPr>
        <xdr:cNvPr id="134" name="楕円 133"/>
        <xdr:cNvSpPr/>
      </xdr:nvSpPr>
      <xdr:spPr bwMode="auto">
        <a:xfrm>
          <a:off x="4254500" y="7188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150004</xdr:rowOff>
    </xdr:from>
    <xdr:ext cx="762000" cy="259045"/>
    <xdr:sp macro="" textlink="">
      <xdr:nvSpPr>
        <xdr:cNvPr id="135" name="テキスト ボックス 134"/>
        <xdr:cNvSpPr txBox="1"/>
      </xdr:nvSpPr>
      <xdr:spPr>
        <a:xfrm>
          <a:off x="3924300" y="7274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74981</xdr:rowOff>
    </xdr:from>
    <xdr:to>
      <xdr:col>19</xdr:col>
      <xdr:colOff>38100</xdr:colOff>
      <xdr:row>37</xdr:row>
      <xdr:rowOff>176581</xdr:rowOff>
    </xdr:to>
    <xdr:sp macro="" textlink="">
      <xdr:nvSpPr>
        <xdr:cNvPr id="136" name="楕円 135"/>
        <xdr:cNvSpPr/>
      </xdr:nvSpPr>
      <xdr:spPr bwMode="auto">
        <a:xfrm>
          <a:off x="3556000" y="7199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161358</xdr:rowOff>
    </xdr:from>
    <xdr:ext cx="762000" cy="259045"/>
    <xdr:sp macro="" textlink="">
      <xdr:nvSpPr>
        <xdr:cNvPr id="137" name="テキスト ボックス 136"/>
        <xdr:cNvSpPr txBox="1"/>
      </xdr:nvSpPr>
      <xdr:spPr>
        <a:xfrm>
          <a:off x="3225800" y="728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77724</xdr:rowOff>
    </xdr:from>
    <xdr:to>
      <xdr:col>15</xdr:col>
      <xdr:colOff>101600</xdr:colOff>
      <xdr:row>37</xdr:row>
      <xdr:rowOff>179324</xdr:rowOff>
    </xdr:to>
    <xdr:sp macro="" textlink="">
      <xdr:nvSpPr>
        <xdr:cNvPr id="138" name="楕円 137"/>
        <xdr:cNvSpPr/>
      </xdr:nvSpPr>
      <xdr:spPr bwMode="auto">
        <a:xfrm>
          <a:off x="2857500" y="7202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164101</xdr:rowOff>
    </xdr:from>
    <xdr:ext cx="762000" cy="259045"/>
    <xdr:sp macro="" textlink="">
      <xdr:nvSpPr>
        <xdr:cNvPr id="139" name="テキスト ボックス 138"/>
        <xdr:cNvSpPr txBox="1"/>
      </xdr:nvSpPr>
      <xdr:spPr>
        <a:xfrm>
          <a:off x="2527300" y="7288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東京都品川区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403,699
391,161
22.84
193,464,347
186,459,178
6,943,806
107,861,499
11,121,262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138132</xdr:rowOff>
    </xdr:from>
    <xdr:to>
      <xdr:col>24</xdr:col>
      <xdr:colOff>62865</xdr:colOff>
      <xdr:row>38</xdr:row>
      <xdr:rowOff>39704</xdr:rowOff>
    </xdr:to>
    <xdr:cxnSp macro="">
      <xdr:nvCxnSpPr>
        <xdr:cNvPr id="58" name="直線コネクタ 57"/>
        <xdr:cNvCxnSpPr/>
      </xdr:nvCxnSpPr>
      <xdr:spPr>
        <a:xfrm flipV="1">
          <a:off x="4633595" y="5281632"/>
          <a:ext cx="1270" cy="127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43531</xdr:rowOff>
    </xdr:from>
    <xdr:ext cx="534377" cy="259045"/>
    <xdr:sp macro="" textlink="">
      <xdr:nvSpPr>
        <xdr:cNvPr id="59" name="人件費最小値テキスト"/>
        <xdr:cNvSpPr txBox="1"/>
      </xdr:nvSpPr>
      <xdr:spPr>
        <a:xfrm>
          <a:off x="4686300" y="655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39704</xdr:rowOff>
    </xdr:from>
    <xdr:to>
      <xdr:col>24</xdr:col>
      <xdr:colOff>152400</xdr:colOff>
      <xdr:row>38</xdr:row>
      <xdr:rowOff>39704</xdr:rowOff>
    </xdr:to>
    <xdr:cxnSp macro="">
      <xdr:nvCxnSpPr>
        <xdr:cNvPr id="60" name="直線コネクタ 59"/>
        <xdr:cNvCxnSpPr/>
      </xdr:nvCxnSpPr>
      <xdr:spPr>
        <a:xfrm>
          <a:off x="4546600" y="655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84809</xdr:rowOff>
    </xdr:from>
    <xdr:ext cx="599010" cy="259045"/>
    <xdr:sp macro="" textlink="">
      <xdr:nvSpPr>
        <xdr:cNvPr id="61" name="人件費最大値テキスト"/>
        <xdr:cNvSpPr txBox="1"/>
      </xdr:nvSpPr>
      <xdr:spPr>
        <a:xfrm>
          <a:off x="4686300" y="505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138132</xdr:rowOff>
    </xdr:from>
    <xdr:to>
      <xdr:col>24</xdr:col>
      <xdr:colOff>152400</xdr:colOff>
      <xdr:row>30</xdr:row>
      <xdr:rowOff>138132</xdr:rowOff>
    </xdr:to>
    <xdr:cxnSp macro="">
      <xdr:nvCxnSpPr>
        <xdr:cNvPr id="62" name="直線コネクタ 61"/>
        <xdr:cNvCxnSpPr/>
      </xdr:nvCxnSpPr>
      <xdr:spPr>
        <a:xfrm>
          <a:off x="4546600" y="528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90507</xdr:rowOff>
    </xdr:from>
    <xdr:to>
      <xdr:col>24</xdr:col>
      <xdr:colOff>63500</xdr:colOff>
      <xdr:row>37</xdr:row>
      <xdr:rowOff>100838</xdr:rowOff>
    </xdr:to>
    <xdr:cxnSp macro="">
      <xdr:nvCxnSpPr>
        <xdr:cNvPr id="63" name="直線コネクタ 62"/>
        <xdr:cNvCxnSpPr/>
      </xdr:nvCxnSpPr>
      <xdr:spPr>
        <a:xfrm flipV="1">
          <a:off x="3797300" y="6434157"/>
          <a:ext cx="838200" cy="1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36339</xdr:rowOff>
    </xdr:from>
    <xdr:ext cx="534377" cy="259045"/>
    <xdr:sp macro="" textlink="">
      <xdr:nvSpPr>
        <xdr:cNvPr id="64" name="人件費平均値テキスト"/>
        <xdr:cNvSpPr txBox="1"/>
      </xdr:nvSpPr>
      <xdr:spPr>
        <a:xfrm>
          <a:off x="4686300" y="6208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13462</xdr:rowOff>
    </xdr:from>
    <xdr:to>
      <xdr:col>24</xdr:col>
      <xdr:colOff>114300</xdr:colOff>
      <xdr:row>37</xdr:row>
      <xdr:rowOff>115062</xdr:rowOff>
    </xdr:to>
    <xdr:sp macro="" textlink="">
      <xdr:nvSpPr>
        <xdr:cNvPr id="65" name="フローチャート: 判断 64"/>
        <xdr:cNvSpPr/>
      </xdr:nvSpPr>
      <xdr:spPr>
        <a:xfrm>
          <a:off x="4584700" y="635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100838</xdr:rowOff>
    </xdr:from>
    <xdr:to>
      <xdr:col>19</xdr:col>
      <xdr:colOff>177800</xdr:colOff>
      <xdr:row>37</xdr:row>
      <xdr:rowOff>110777</xdr:rowOff>
    </xdr:to>
    <xdr:cxnSp macro="">
      <xdr:nvCxnSpPr>
        <xdr:cNvPr id="66" name="直線コネクタ 65"/>
        <xdr:cNvCxnSpPr/>
      </xdr:nvCxnSpPr>
      <xdr:spPr>
        <a:xfrm flipV="1">
          <a:off x="2908300" y="6444488"/>
          <a:ext cx="889000" cy="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10610</xdr:rowOff>
    </xdr:from>
    <xdr:to>
      <xdr:col>20</xdr:col>
      <xdr:colOff>38100</xdr:colOff>
      <xdr:row>37</xdr:row>
      <xdr:rowOff>112210</xdr:rowOff>
    </xdr:to>
    <xdr:sp macro="" textlink="">
      <xdr:nvSpPr>
        <xdr:cNvPr id="67" name="フローチャート: 判断 66"/>
        <xdr:cNvSpPr/>
      </xdr:nvSpPr>
      <xdr:spPr>
        <a:xfrm>
          <a:off x="3746500" y="63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128737</xdr:rowOff>
    </xdr:from>
    <xdr:ext cx="534377" cy="259045"/>
    <xdr:sp macro="" textlink="">
      <xdr:nvSpPr>
        <xdr:cNvPr id="68" name="テキスト ボックス 67"/>
        <xdr:cNvSpPr txBox="1"/>
      </xdr:nvSpPr>
      <xdr:spPr>
        <a:xfrm>
          <a:off x="3530111" y="612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96865</xdr:rowOff>
    </xdr:from>
    <xdr:to>
      <xdr:col>15</xdr:col>
      <xdr:colOff>50800</xdr:colOff>
      <xdr:row>37</xdr:row>
      <xdr:rowOff>110777</xdr:rowOff>
    </xdr:to>
    <xdr:cxnSp macro="">
      <xdr:nvCxnSpPr>
        <xdr:cNvPr id="69" name="直線コネクタ 68"/>
        <xdr:cNvCxnSpPr/>
      </xdr:nvCxnSpPr>
      <xdr:spPr>
        <a:xfrm>
          <a:off x="2019300" y="6440515"/>
          <a:ext cx="889000" cy="1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35789</xdr:rowOff>
    </xdr:from>
    <xdr:to>
      <xdr:col>15</xdr:col>
      <xdr:colOff>101600</xdr:colOff>
      <xdr:row>37</xdr:row>
      <xdr:rowOff>137389</xdr:rowOff>
    </xdr:to>
    <xdr:sp macro="" textlink="">
      <xdr:nvSpPr>
        <xdr:cNvPr id="70" name="フローチャート: 判断 69"/>
        <xdr:cNvSpPr/>
      </xdr:nvSpPr>
      <xdr:spPr>
        <a:xfrm>
          <a:off x="28575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153916</xdr:rowOff>
    </xdr:from>
    <xdr:ext cx="534377" cy="259045"/>
    <xdr:sp macro="" textlink="">
      <xdr:nvSpPr>
        <xdr:cNvPr id="71" name="テキスト ボックス 70"/>
        <xdr:cNvSpPr txBox="1"/>
      </xdr:nvSpPr>
      <xdr:spPr>
        <a:xfrm>
          <a:off x="2641111" y="615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85173</xdr:rowOff>
    </xdr:from>
    <xdr:to>
      <xdr:col>10</xdr:col>
      <xdr:colOff>114300</xdr:colOff>
      <xdr:row>37</xdr:row>
      <xdr:rowOff>96865</xdr:rowOff>
    </xdr:to>
    <xdr:cxnSp macro="">
      <xdr:nvCxnSpPr>
        <xdr:cNvPr id="72" name="直線コネクタ 71"/>
        <xdr:cNvCxnSpPr/>
      </xdr:nvCxnSpPr>
      <xdr:spPr>
        <a:xfrm>
          <a:off x="1130300" y="6428823"/>
          <a:ext cx="889000" cy="1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42657</xdr:rowOff>
    </xdr:from>
    <xdr:to>
      <xdr:col>10</xdr:col>
      <xdr:colOff>165100</xdr:colOff>
      <xdr:row>37</xdr:row>
      <xdr:rowOff>144257</xdr:rowOff>
    </xdr:to>
    <xdr:sp macro="" textlink="">
      <xdr:nvSpPr>
        <xdr:cNvPr id="73" name="フローチャート: 判断 72"/>
        <xdr:cNvSpPr/>
      </xdr:nvSpPr>
      <xdr:spPr>
        <a:xfrm>
          <a:off x="1968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160784</xdr:rowOff>
    </xdr:from>
    <xdr:ext cx="534377" cy="259045"/>
    <xdr:sp macro="" textlink="">
      <xdr:nvSpPr>
        <xdr:cNvPr id="74" name="テキスト ボックス 73"/>
        <xdr:cNvSpPr txBox="1"/>
      </xdr:nvSpPr>
      <xdr:spPr>
        <a:xfrm>
          <a:off x="1752111" y="61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33143</xdr:rowOff>
    </xdr:from>
    <xdr:to>
      <xdr:col>6</xdr:col>
      <xdr:colOff>38100</xdr:colOff>
      <xdr:row>37</xdr:row>
      <xdr:rowOff>134743</xdr:rowOff>
    </xdr:to>
    <xdr:sp macro="" textlink="">
      <xdr:nvSpPr>
        <xdr:cNvPr id="75" name="フローチャート: 判断 74"/>
        <xdr:cNvSpPr/>
      </xdr:nvSpPr>
      <xdr:spPr>
        <a:xfrm>
          <a:off x="1079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151270</xdr:rowOff>
    </xdr:from>
    <xdr:ext cx="534377" cy="259045"/>
    <xdr:sp macro="" textlink="">
      <xdr:nvSpPr>
        <xdr:cNvPr id="76" name="テキスト ボックス 75"/>
        <xdr:cNvSpPr txBox="1"/>
      </xdr:nvSpPr>
      <xdr:spPr>
        <a:xfrm>
          <a:off x="863111" y="615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39707</xdr:rowOff>
    </xdr:from>
    <xdr:to>
      <xdr:col>24</xdr:col>
      <xdr:colOff>114300</xdr:colOff>
      <xdr:row>37</xdr:row>
      <xdr:rowOff>141307</xdr:rowOff>
    </xdr:to>
    <xdr:sp macro="" textlink="">
      <xdr:nvSpPr>
        <xdr:cNvPr id="82" name="楕円 81"/>
        <xdr:cNvSpPr/>
      </xdr:nvSpPr>
      <xdr:spPr>
        <a:xfrm>
          <a:off x="4584700" y="638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163339</xdr:rowOff>
    </xdr:from>
    <xdr:ext cx="534377" cy="259045"/>
    <xdr:sp macro="" textlink="">
      <xdr:nvSpPr>
        <xdr:cNvPr id="83" name="人件費該当値テキスト"/>
        <xdr:cNvSpPr txBox="1"/>
      </xdr:nvSpPr>
      <xdr:spPr>
        <a:xfrm>
          <a:off x="4686300" y="633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50038</xdr:rowOff>
    </xdr:from>
    <xdr:to>
      <xdr:col>20</xdr:col>
      <xdr:colOff>38100</xdr:colOff>
      <xdr:row>37</xdr:row>
      <xdr:rowOff>151638</xdr:rowOff>
    </xdr:to>
    <xdr:sp macro="" textlink="">
      <xdr:nvSpPr>
        <xdr:cNvPr id="84" name="楕円 83"/>
        <xdr:cNvSpPr/>
      </xdr:nvSpPr>
      <xdr:spPr>
        <a:xfrm>
          <a:off x="3746500" y="639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142765</xdr:rowOff>
    </xdr:from>
    <xdr:ext cx="534377" cy="259045"/>
    <xdr:sp macro="" textlink="">
      <xdr:nvSpPr>
        <xdr:cNvPr id="85" name="テキスト ボックス 84"/>
        <xdr:cNvSpPr txBox="1"/>
      </xdr:nvSpPr>
      <xdr:spPr>
        <a:xfrm>
          <a:off x="3530111" y="648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59977</xdr:rowOff>
    </xdr:from>
    <xdr:to>
      <xdr:col>15</xdr:col>
      <xdr:colOff>101600</xdr:colOff>
      <xdr:row>37</xdr:row>
      <xdr:rowOff>161576</xdr:rowOff>
    </xdr:to>
    <xdr:sp macro="" textlink="">
      <xdr:nvSpPr>
        <xdr:cNvPr id="86" name="楕円 85"/>
        <xdr:cNvSpPr/>
      </xdr:nvSpPr>
      <xdr:spPr>
        <a:xfrm>
          <a:off x="2857500" y="640362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152704</xdr:rowOff>
    </xdr:from>
    <xdr:ext cx="534377" cy="259045"/>
    <xdr:sp macro="" textlink="">
      <xdr:nvSpPr>
        <xdr:cNvPr id="87" name="テキスト ボックス 86"/>
        <xdr:cNvSpPr txBox="1"/>
      </xdr:nvSpPr>
      <xdr:spPr>
        <a:xfrm>
          <a:off x="2641111" y="649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46065</xdr:rowOff>
    </xdr:from>
    <xdr:to>
      <xdr:col>10</xdr:col>
      <xdr:colOff>165100</xdr:colOff>
      <xdr:row>37</xdr:row>
      <xdr:rowOff>147665</xdr:rowOff>
    </xdr:to>
    <xdr:sp macro="" textlink="">
      <xdr:nvSpPr>
        <xdr:cNvPr id="88" name="楕円 87"/>
        <xdr:cNvSpPr/>
      </xdr:nvSpPr>
      <xdr:spPr>
        <a:xfrm>
          <a:off x="1968500" y="638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138792</xdr:rowOff>
    </xdr:from>
    <xdr:ext cx="534377" cy="259045"/>
    <xdr:sp macro="" textlink="">
      <xdr:nvSpPr>
        <xdr:cNvPr id="89" name="テキスト ボックス 88"/>
        <xdr:cNvSpPr txBox="1"/>
      </xdr:nvSpPr>
      <xdr:spPr>
        <a:xfrm>
          <a:off x="1752111" y="648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34373</xdr:rowOff>
    </xdr:from>
    <xdr:to>
      <xdr:col>6</xdr:col>
      <xdr:colOff>38100</xdr:colOff>
      <xdr:row>37</xdr:row>
      <xdr:rowOff>135973</xdr:rowOff>
    </xdr:to>
    <xdr:sp macro="" textlink="">
      <xdr:nvSpPr>
        <xdr:cNvPr id="90" name="楕円 89"/>
        <xdr:cNvSpPr/>
      </xdr:nvSpPr>
      <xdr:spPr>
        <a:xfrm>
          <a:off x="1079500" y="637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127100</xdr:rowOff>
    </xdr:from>
    <xdr:ext cx="534377" cy="259045"/>
    <xdr:sp macro="" textlink="">
      <xdr:nvSpPr>
        <xdr:cNvPr id="91" name="テキスト ボックス 90"/>
        <xdr:cNvSpPr txBox="1"/>
      </xdr:nvSpPr>
      <xdr:spPr>
        <a:xfrm>
          <a:off x="863111" y="647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24478</xdr:rowOff>
    </xdr:from>
    <xdr:to>
      <xdr:col>24</xdr:col>
      <xdr:colOff>62865</xdr:colOff>
      <xdr:row>58</xdr:row>
      <xdr:rowOff>52984</xdr:rowOff>
    </xdr:to>
    <xdr:cxnSp macro="">
      <xdr:nvCxnSpPr>
        <xdr:cNvPr id="116" name="直線コネクタ 115"/>
        <xdr:cNvCxnSpPr/>
      </xdr:nvCxnSpPr>
      <xdr:spPr>
        <a:xfrm flipV="1">
          <a:off x="4633595" y="8596978"/>
          <a:ext cx="1270" cy="1400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56811</xdr:rowOff>
    </xdr:from>
    <xdr:ext cx="534377" cy="259045"/>
    <xdr:sp macro="" textlink="">
      <xdr:nvSpPr>
        <xdr:cNvPr id="117" name="物件費最小値テキスト"/>
        <xdr:cNvSpPr txBox="1"/>
      </xdr:nvSpPr>
      <xdr:spPr>
        <a:xfrm>
          <a:off x="4686300" y="1000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52984</xdr:rowOff>
    </xdr:from>
    <xdr:to>
      <xdr:col>24</xdr:col>
      <xdr:colOff>152400</xdr:colOff>
      <xdr:row>58</xdr:row>
      <xdr:rowOff>52984</xdr:rowOff>
    </xdr:to>
    <xdr:cxnSp macro="">
      <xdr:nvCxnSpPr>
        <xdr:cNvPr id="118" name="直線コネクタ 117"/>
        <xdr:cNvCxnSpPr/>
      </xdr:nvCxnSpPr>
      <xdr:spPr>
        <a:xfrm>
          <a:off x="4546600" y="999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142605</xdr:rowOff>
    </xdr:from>
    <xdr:ext cx="599010" cy="259045"/>
    <xdr:sp macro="" textlink="">
      <xdr:nvSpPr>
        <xdr:cNvPr id="119" name="物件費最大値テキスト"/>
        <xdr:cNvSpPr txBox="1"/>
      </xdr:nvSpPr>
      <xdr:spPr>
        <a:xfrm>
          <a:off x="4686300" y="8372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24478</xdr:rowOff>
    </xdr:from>
    <xdr:to>
      <xdr:col>24</xdr:col>
      <xdr:colOff>152400</xdr:colOff>
      <xdr:row>50</xdr:row>
      <xdr:rowOff>24478</xdr:rowOff>
    </xdr:to>
    <xdr:cxnSp macro="">
      <xdr:nvCxnSpPr>
        <xdr:cNvPr id="120" name="直線コネクタ 119"/>
        <xdr:cNvCxnSpPr/>
      </xdr:nvCxnSpPr>
      <xdr:spPr>
        <a:xfrm>
          <a:off x="4546600" y="8596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17902</xdr:rowOff>
    </xdr:from>
    <xdr:to>
      <xdr:col>24</xdr:col>
      <xdr:colOff>63500</xdr:colOff>
      <xdr:row>57</xdr:row>
      <xdr:rowOff>125001</xdr:rowOff>
    </xdr:to>
    <xdr:cxnSp macro="">
      <xdr:nvCxnSpPr>
        <xdr:cNvPr id="121" name="直線コネクタ 120"/>
        <xdr:cNvCxnSpPr/>
      </xdr:nvCxnSpPr>
      <xdr:spPr>
        <a:xfrm flipV="1">
          <a:off x="3797300" y="9790552"/>
          <a:ext cx="838200" cy="10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14360</xdr:rowOff>
    </xdr:from>
    <xdr:ext cx="534377" cy="259045"/>
    <xdr:sp macro="" textlink="">
      <xdr:nvSpPr>
        <xdr:cNvPr id="122" name="物件費平均値テキスト"/>
        <xdr:cNvSpPr txBox="1"/>
      </xdr:nvSpPr>
      <xdr:spPr>
        <a:xfrm>
          <a:off x="4686300" y="97870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35933</xdr:rowOff>
    </xdr:from>
    <xdr:to>
      <xdr:col>24</xdr:col>
      <xdr:colOff>114300</xdr:colOff>
      <xdr:row>57</xdr:row>
      <xdr:rowOff>137533</xdr:rowOff>
    </xdr:to>
    <xdr:sp macro="" textlink="">
      <xdr:nvSpPr>
        <xdr:cNvPr id="123" name="フローチャート: 判断 122"/>
        <xdr:cNvSpPr/>
      </xdr:nvSpPr>
      <xdr:spPr>
        <a:xfrm>
          <a:off x="4584700" y="980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125001</xdr:rowOff>
    </xdr:from>
    <xdr:to>
      <xdr:col>19</xdr:col>
      <xdr:colOff>177800</xdr:colOff>
      <xdr:row>57</xdr:row>
      <xdr:rowOff>162446</xdr:rowOff>
    </xdr:to>
    <xdr:cxnSp macro="">
      <xdr:nvCxnSpPr>
        <xdr:cNvPr id="124" name="直線コネクタ 123"/>
        <xdr:cNvCxnSpPr/>
      </xdr:nvCxnSpPr>
      <xdr:spPr>
        <a:xfrm flipV="1">
          <a:off x="2908300" y="9897651"/>
          <a:ext cx="889000" cy="3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153045</xdr:rowOff>
    </xdr:from>
    <xdr:to>
      <xdr:col>20</xdr:col>
      <xdr:colOff>38100</xdr:colOff>
      <xdr:row>58</xdr:row>
      <xdr:rowOff>83195</xdr:rowOff>
    </xdr:to>
    <xdr:sp macro="" textlink="">
      <xdr:nvSpPr>
        <xdr:cNvPr id="125" name="フローチャート: 判断 124"/>
        <xdr:cNvSpPr/>
      </xdr:nvSpPr>
      <xdr:spPr>
        <a:xfrm>
          <a:off x="3746500" y="99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74322</xdr:rowOff>
    </xdr:from>
    <xdr:ext cx="534377" cy="259045"/>
    <xdr:sp macro="" textlink="">
      <xdr:nvSpPr>
        <xdr:cNvPr id="126" name="テキスト ボックス 125"/>
        <xdr:cNvSpPr txBox="1"/>
      </xdr:nvSpPr>
      <xdr:spPr>
        <a:xfrm>
          <a:off x="3530111" y="1001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162446</xdr:rowOff>
    </xdr:from>
    <xdr:to>
      <xdr:col>15</xdr:col>
      <xdr:colOff>50800</xdr:colOff>
      <xdr:row>58</xdr:row>
      <xdr:rowOff>30254</xdr:rowOff>
    </xdr:to>
    <xdr:cxnSp macro="">
      <xdr:nvCxnSpPr>
        <xdr:cNvPr id="127" name="直線コネクタ 126"/>
        <xdr:cNvCxnSpPr/>
      </xdr:nvCxnSpPr>
      <xdr:spPr>
        <a:xfrm flipV="1">
          <a:off x="2019300" y="9935096"/>
          <a:ext cx="889000" cy="3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7625</xdr:rowOff>
    </xdr:from>
    <xdr:to>
      <xdr:col>15</xdr:col>
      <xdr:colOff>101600</xdr:colOff>
      <xdr:row>58</xdr:row>
      <xdr:rowOff>109225</xdr:rowOff>
    </xdr:to>
    <xdr:sp macro="" textlink="">
      <xdr:nvSpPr>
        <xdr:cNvPr id="128" name="フローチャート: 判断 127"/>
        <xdr:cNvSpPr/>
      </xdr:nvSpPr>
      <xdr:spPr>
        <a:xfrm>
          <a:off x="2857500" y="995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100352</xdr:rowOff>
    </xdr:from>
    <xdr:ext cx="534377" cy="259045"/>
    <xdr:sp macro="" textlink="">
      <xdr:nvSpPr>
        <xdr:cNvPr id="129" name="テキスト ボックス 128"/>
        <xdr:cNvSpPr txBox="1"/>
      </xdr:nvSpPr>
      <xdr:spPr>
        <a:xfrm>
          <a:off x="2641111" y="1004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30254</xdr:rowOff>
    </xdr:from>
    <xdr:to>
      <xdr:col>10</xdr:col>
      <xdr:colOff>114300</xdr:colOff>
      <xdr:row>58</xdr:row>
      <xdr:rowOff>50554</xdr:rowOff>
    </xdr:to>
    <xdr:cxnSp macro="">
      <xdr:nvCxnSpPr>
        <xdr:cNvPr id="130" name="直線コネクタ 129"/>
        <xdr:cNvCxnSpPr/>
      </xdr:nvCxnSpPr>
      <xdr:spPr>
        <a:xfrm flipV="1">
          <a:off x="1130300" y="9974354"/>
          <a:ext cx="889000" cy="2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59647</xdr:rowOff>
    </xdr:from>
    <xdr:to>
      <xdr:col>10</xdr:col>
      <xdr:colOff>165100</xdr:colOff>
      <xdr:row>58</xdr:row>
      <xdr:rowOff>161247</xdr:rowOff>
    </xdr:to>
    <xdr:sp macro="" textlink="">
      <xdr:nvSpPr>
        <xdr:cNvPr id="131" name="フローチャート: 判断 130"/>
        <xdr:cNvSpPr/>
      </xdr:nvSpPr>
      <xdr:spPr>
        <a:xfrm>
          <a:off x="1968500" y="100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152374</xdr:rowOff>
    </xdr:from>
    <xdr:ext cx="534377" cy="259045"/>
    <xdr:sp macro="" textlink="">
      <xdr:nvSpPr>
        <xdr:cNvPr id="132" name="テキスト ボックス 131"/>
        <xdr:cNvSpPr txBox="1"/>
      </xdr:nvSpPr>
      <xdr:spPr>
        <a:xfrm>
          <a:off x="1752111" y="1009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72593</xdr:rowOff>
    </xdr:from>
    <xdr:to>
      <xdr:col>6</xdr:col>
      <xdr:colOff>38100</xdr:colOff>
      <xdr:row>59</xdr:row>
      <xdr:rowOff>2743</xdr:rowOff>
    </xdr:to>
    <xdr:sp macro="" textlink="">
      <xdr:nvSpPr>
        <xdr:cNvPr id="133" name="フローチャート: 判断 132"/>
        <xdr:cNvSpPr/>
      </xdr:nvSpPr>
      <xdr:spPr>
        <a:xfrm>
          <a:off x="1079500" y="1001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165320</xdr:rowOff>
    </xdr:from>
    <xdr:ext cx="534377" cy="259045"/>
    <xdr:sp macro="" textlink="">
      <xdr:nvSpPr>
        <xdr:cNvPr id="134" name="テキスト ボックス 133"/>
        <xdr:cNvSpPr txBox="1"/>
      </xdr:nvSpPr>
      <xdr:spPr>
        <a:xfrm>
          <a:off x="863111" y="1010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138552</xdr:rowOff>
    </xdr:from>
    <xdr:to>
      <xdr:col>24</xdr:col>
      <xdr:colOff>114300</xdr:colOff>
      <xdr:row>57</xdr:row>
      <xdr:rowOff>68702</xdr:rowOff>
    </xdr:to>
    <xdr:sp macro="" textlink="">
      <xdr:nvSpPr>
        <xdr:cNvPr id="140" name="楕円 139"/>
        <xdr:cNvSpPr/>
      </xdr:nvSpPr>
      <xdr:spPr>
        <a:xfrm>
          <a:off x="4584700" y="973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161429</xdr:rowOff>
    </xdr:from>
    <xdr:ext cx="534377" cy="259045"/>
    <xdr:sp macro="" textlink="">
      <xdr:nvSpPr>
        <xdr:cNvPr id="141" name="物件費該当値テキスト"/>
        <xdr:cNvSpPr txBox="1"/>
      </xdr:nvSpPr>
      <xdr:spPr>
        <a:xfrm>
          <a:off x="4686300" y="959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74201</xdr:rowOff>
    </xdr:from>
    <xdr:to>
      <xdr:col>20</xdr:col>
      <xdr:colOff>38100</xdr:colOff>
      <xdr:row>58</xdr:row>
      <xdr:rowOff>4351</xdr:rowOff>
    </xdr:to>
    <xdr:sp macro="" textlink="">
      <xdr:nvSpPr>
        <xdr:cNvPr id="142" name="楕円 141"/>
        <xdr:cNvSpPr/>
      </xdr:nvSpPr>
      <xdr:spPr>
        <a:xfrm>
          <a:off x="3746500" y="984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20878</xdr:rowOff>
    </xdr:from>
    <xdr:ext cx="534377" cy="259045"/>
    <xdr:sp macro="" textlink="">
      <xdr:nvSpPr>
        <xdr:cNvPr id="143" name="テキスト ボックス 142"/>
        <xdr:cNvSpPr txBox="1"/>
      </xdr:nvSpPr>
      <xdr:spPr>
        <a:xfrm>
          <a:off x="3530111" y="962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111646</xdr:rowOff>
    </xdr:from>
    <xdr:to>
      <xdr:col>15</xdr:col>
      <xdr:colOff>101600</xdr:colOff>
      <xdr:row>58</xdr:row>
      <xdr:rowOff>41796</xdr:rowOff>
    </xdr:to>
    <xdr:sp macro="" textlink="">
      <xdr:nvSpPr>
        <xdr:cNvPr id="144" name="楕円 143"/>
        <xdr:cNvSpPr/>
      </xdr:nvSpPr>
      <xdr:spPr>
        <a:xfrm>
          <a:off x="2857500" y="988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58323</xdr:rowOff>
    </xdr:from>
    <xdr:ext cx="534377" cy="259045"/>
    <xdr:sp macro="" textlink="">
      <xdr:nvSpPr>
        <xdr:cNvPr id="145" name="テキスト ボックス 144"/>
        <xdr:cNvSpPr txBox="1"/>
      </xdr:nvSpPr>
      <xdr:spPr>
        <a:xfrm>
          <a:off x="2641111" y="965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150904</xdr:rowOff>
    </xdr:from>
    <xdr:to>
      <xdr:col>10</xdr:col>
      <xdr:colOff>165100</xdr:colOff>
      <xdr:row>58</xdr:row>
      <xdr:rowOff>81054</xdr:rowOff>
    </xdr:to>
    <xdr:sp macro="" textlink="">
      <xdr:nvSpPr>
        <xdr:cNvPr id="146" name="楕円 145"/>
        <xdr:cNvSpPr/>
      </xdr:nvSpPr>
      <xdr:spPr>
        <a:xfrm>
          <a:off x="1968500" y="992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97581</xdr:rowOff>
    </xdr:from>
    <xdr:ext cx="534377" cy="259045"/>
    <xdr:sp macro="" textlink="">
      <xdr:nvSpPr>
        <xdr:cNvPr id="147" name="テキスト ボックス 146"/>
        <xdr:cNvSpPr txBox="1"/>
      </xdr:nvSpPr>
      <xdr:spPr>
        <a:xfrm>
          <a:off x="1752111" y="969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171204</xdr:rowOff>
    </xdr:from>
    <xdr:to>
      <xdr:col>6</xdr:col>
      <xdr:colOff>38100</xdr:colOff>
      <xdr:row>58</xdr:row>
      <xdr:rowOff>101354</xdr:rowOff>
    </xdr:to>
    <xdr:sp macro="" textlink="">
      <xdr:nvSpPr>
        <xdr:cNvPr id="148" name="楕円 147"/>
        <xdr:cNvSpPr/>
      </xdr:nvSpPr>
      <xdr:spPr>
        <a:xfrm>
          <a:off x="1079500" y="994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117881</xdr:rowOff>
    </xdr:from>
    <xdr:ext cx="534377" cy="259045"/>
    <xdr:sp macro="" textlink="">
      <xdr:nvSpPr>
        <xdr:cNvPr id="149" name="テキスト ボックス 148"/>
        <xdr:cNvSpPr txBox="1"/>
      </xdr:nvSpPr>
      <xdr:spPr>
        <a:xfrm>
          <a:off x="863111" y="971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153645</xdr:rowOff>
    </xdr:from>
    <xdr:to>
      <xdr:col>24</xdr:col>
      <xdr:colOff>62865</xdr:colOff>
      <xdr:row>79</xdr:row>
      <xdr:rowOff>6807</xdr:rowOff>
    </xdr:to>
    <xdr:cxnSp macro="">
      <xdr:nvCxnSpPr>
        <xdr:cNvPr id="173" name="直線コネクタ 172"/>
        <xdr:cNvCxnSpPr/>
      </xdr:nvCxnSpPr>
      <xdr:spPr>
        <a:xfrm flipV="1">
          <a:off x="4633595" y="12326595"/>
          <a:ext cx="1270" cy="1224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10634</xdr:rowOff>
    </xdr:from>
    <xdr:ext cx="378565" cy="259045"/>
    <xdr:sp macro="" textlink="">
      <xdr:nvSpPr>
        <xdr:cNvPr id="174" name="維持補修費最小値テキスト"/>
        <xdr:cNvSpPr txBox="1"/>
      </xdr:nvSpPr>
      <xdr:spPr>
        <a:xfrm>
          <a:off x="4686300" y="13555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6807</xdr:rowOff>
    </xdr:from>
    <xdr:to>
      <xdr:col>24</xdr:col>
      <xdr:colOff>152400</xdr:colOff>
      <xdr:row>79</xdr:row>
      <xdr:rowOff>6807</xdr:rowOff>
    </xdr:to>
    <xdr:cxnSp macro="">
      <xdr:nvCxnSpPr>
        <xdr:cNvPr id="175" name="直線コネクタ 174"/>
        <xdr:cNvCxnSpPr/>
      </xdr:nvCxnSpPr>
      <xdr:spPr>
        <a:xfrm>
          <a:off x="4546600" y="1355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100322</xdr:rowOff>
    </xdr:from>
    <xdr:ext cx="534377" cy="259045"/>
    <xdr:sp macro="" textlink="">
      <xdr:nvSpPr>
        <xdr:cNvPr id="176" name="維持補修費最大値テキスト"/>
        <xdr:cNvSpPr txBox="1"/>
      </xdr:nvSpPr>
      <xdr:spPr>
        <a:xfrm>
          <a:off x="4686300" y="121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153645</xdr:rowOff>
    </xdr:from>
    <xdr:to>
      <xdr:col>24</xdr:col>
      <xdr:colOff>152400</xdr:colOff>
      <xdr:row>71</xdr:row>
      <xdr:rowOff>153645</xdr:rowOff>
    </xdr:to>
    <xdr:cxnSp macro="">
      <xdr:nvCxnSpPr>
        <xdr:cNvPr id="177" name="直線コネクタ 176"/>
        <xdr:cNvCxnSpPr/>
      </xdr:nvCxnSpPr>
      <xdr:spPr>
        <a:xfrm>
          <a:off x="4546600" y="123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105411</xdr:rowOff>
    </xdr:from>
    <xdr:to>
      <xdr:col>24</xdr:col>
      <xdr:colOff>63500</xdr:colOff>
      <xdr:row>77</xdr:row>
      <xdr:rowOff>160122</xdr:rowOff>
    </xdr:to>
    <xdr:cxnSp macro="">
      <xdr:nvCxnSpPr>
        <xdr:cNvPr id="178" name="直線コネクタ 177"/>
        <xdr:cNvCxnSpPr/>
      </xdr:nvCxnSpPr>
      <xdr:spPr>
        <a:xfrm>
          <a:off x="3797300" y="13307061"/>
          <a:ext cx="838200" cy="5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83126</xdr:rowOff>
    </xdr:from>
    <xdr:ext cx="469744" cy="259045"/>
    <xdr:sp macro="" textlink="">
      <xdr:nvSpPr>
        <xdr:cNvPr id="179" name="維持補修費平均値テキスト"/>
        <xdr:cNvSpPr txBox="1"/>
      </xdr:nvSpPr>
      <xdr:spPr>
        <a:xfrm>
          <a:off x="4686300" y="13113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60249</xdr:rowOff>
    </xdr:from>
    <xdr:to>
      <xdr:col>24</xdr:col>
      <xdr:colOff>114300</xdr:colOff>
      <xdr:row>77</xdr:row>
      <xdr:rowOff>161849</xdr:rowOff>
    </xdr:to>
    <xdr:sp macro="" textlink="">
      <xdr:nvSpPr>
        <xdr:cNvPr id="180" name="フローチャート: 判断 179"/>
        <xdr:cNvSpPr/>
      </xdr:nvSpPr>
      <xdr:spPr>
        <a:xfrm>
          <a:off x="4584700" y="1326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103963</xdr:rowOff>
    </xdr:from>
    <xdr:to>
      <xdr:col>19</xdr:col>
      <xdr:colOff>177800</xdr:colOff>
      <xdr:row>77</xdr:row>
      <xdr:rowOff>105411</xdr:rowOff>
    </xdr:to>
    <xdr:cxnSp macro="">
      <xdr:nvCxnSpPr>
        <xdr:cNvPr id="181" name="直線コネクタ 180"/>
        <xdr:cNvCxnSpPr/>
      </xdr:nvCxnSpPr>
      <xdr:spPr>
        <a:xfrm>
          <a:off x="2908300" y="13305613"/>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38533</xdr:rowOff>
    </xdr:from>
    <xdr:to>
      <xdr:col>20</xdr:col>
      <xdr:colOff>38100</xdr:colOff>
      <xdr:row>77</xdr:row>
      <xdr:rowOff>140133</xdr:rowOff>
    </xdr:to>
    <xdr:sp macro="" textlink="">
      <xdr:nvSpPr>
        <xdr:cNvPr id="182" name="フローチャート: 判断 181"/>
        <xdr:cNvSpPr/>
      </xdr:nvSpPr>
      <xdr:spPr>
        <a:xfrm>
          <a:off x="3746500" y="1324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156660</xdr:rowOff>
    </xdr:from>
    <xdr:ext cx="469744" cy="259045"/>
    <xdr:sp macro="" textlink="">
      <xdr:nvSpPr>
        <xdr:cNvPr id="183" name="テキスト ボックス 182"/>
        <xdr:cNvSpPr txBox="1"/>
      </xdr:nvSpPr>
      <xdr:spPr>
        <a:xfrm>
          <a:off x="3562428" y="1301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103963</xdr:rowOff>
    </xdr:from>
    <xdr:to>
      <xdr:col>15</xdr:col>
      <xdr:colOff>50800</xdr:colOff>
      <xdr:row>77</xdr:row>
      <xdr:rowOff>118135</xdr:rowOff>
    </xdr:to>
    <xdr:cxnSp macro="">
      <xdr:nvCxnSpPr>
        <xdr:cNvPr id="184" name="直線コネクタ 183"/>
        <xdr:cNvCxnSpPr/>
      </xdr:nvCxnSpPr>
      <xdr:spPr>
        <a:xfrm flipV="1">
          <a:off x="2019300" y="13305613"/>
          <a:ext cx="889000" cy="1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19710</xdr:rowOff>
    </xdr:from>
    <xdr:to>
      <xdr:col>15</xdr:col>
      <xdr:colOff>101600</xdr:colOff>
      <xdr:row>77</xdr:row>
      <xdr:rowOff>121310</xdr:rowOff>
    </xdr:to>
    <xdr:sp macro="" textlink="">
      <xdr:nvSpPr>
        <xdr:cNvPr id="185" name="フローチャート: 判断 184"/>
        <xdr:cNvSpPr/>
      </xdr:nvSpPr>
      <xdr:spPr>
        <a:xfrm>
          <a:off x="2857500" y="132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137837</xdr:rowOff>
    </xdr:from>
    <xdr:ext cx="469744" cy="259045"/>
    <xdr:sp macro="" textlink="">
      <xdr:nvSpPr>
        <xdr:cNvPr id="186" name="テキスト ボックス 185"/>
        <xdr:cNvSpPr txBox="1"/>
      </xdr:nvSpPr>
      <xdr:spPr>
        <a:xfrm>
          <a:off x="2673428" y="1299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118135</xdr:rowOff>
    </xdr:from>
    <xdr:to>
      <xdr:col>10</xdr:col>
      <xdr:colOff>114300</xdr:colOff>
      <xdr:row>77</xdr:row>
      <xdr:rowOff>125755</xdr:rowOff>
    </xdr:to>
    <xdr:cxnSp macro="">
      <xdr:nvCxnSpPr>
        <xdr:cNvPr id="187" name="直線コネクタ 186"/>
        <xdr:cNvCxnSpPr/>
      </xdr:nvCxnSpPr>
      <xdr:spPr>
        <a:xfrm flipV="1">
          <a:off x="1130300" y="1331978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44628</xdr:rowOff>
    </xdr:from>
    <xdr:to>
      <xdr:col>10</xdr:col>
      <xdr:colOff>165100</xdr:colOff>
      <xdr:row>77</xdr:row>
      <xdr:rowOff>146228</xdr:rowOff>
    </xdr:to>
    <xdr:sp macro="" textlink="">
      <xdr:nvSpPr>
        <xdr:cNvPr id="188" name="フローチャート: 判断 187"/>
        <xdr:cNvSpPr/>
      </xdr:nvSpPr>
      <xdr:spPr>
        <a:xfrm>
          <a:off x="1968500" y="1324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162755</xdr:rowOff>
    </xdr:from>
    <xdr:ext cx="469744" cy="259045"/>
    <xdr:sp macro="" textlink="">
      <xdr:nvSpPr>
        <xdr:cNvPr id="189" name="テキスト ボックス 188"/>
        <xdr:cNvSpPr txBox="1"/>
      </xdr:nvSpPr>
      <xdr:spPr>
        <a:xfrm>
          <a:off x="1784428" y="1302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64973</xdr:rowOff>
    </xdr:from>
    <xdr:to>
      <xdr:col>6</xdr:col>
      <xdr:colOff>38100</xdr:colOff>
      <xdr:row>77</xdr:row>
      <xdr:rowOff>166573</xdr:rowOff>
    </xdr:to>
    <xdr:sp macro="" textlink="">
      <xdr:nvSpPr>
        <xdr:cNvPr id="190" name="フローチャート: 判断 189"/>
        <xdr:cNvSpPr/>
      </xdr:nvSpPr>
      <xdr:spPr>
        <a:xfrm>
          <a:off x="1079500" y="132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11650</xdr:rowOff>
    </xdr:from>
    <xdr:ext cx="469744" cy="259045"/>
    <xdr:sp macro="" textlink="">
      <xdr:nvSpPr>
        <xdr:cNvPr id="191" name="テキスト ボックス 190"/>
        <xdr:cNvSpPr txBox="1"/>
      </xdr:nvSpPr>
      <xdr:spPr>
        <a:xfrm>
          <a:off x="895428" y="130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109322</xdr:rowOff>
    </xdr:from>
    <xdr:to>
      <xdr:col>24</xdr:col>
      <xdr:colOff>114300</xdr:colOff>
      <xdr:row>78</xdr:row>
      <xdr:rowOff>39472</xdr:rowOff>
    </xdr:to>
    <xdr:sp macro="" textlink="">
      <xdr:nvSpPr>
        <xdr:cNvPr id="197" name="楕円 196"/>
        <xdr:cNvSpPr/>
      </xdr:nvSpPr>
      <xdr:spPr>
        <a:xfrm>
          <a:off x="4584700" y="133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87749</xdr:rowOff>
    </xdr:from>
    <xdr:ext cx="469744" cy="259045"/>
    <xdr:sp macro="" textlink="">
      <xdr:nvSpPr>
        <xdr:cNvPr id="198" name="維持補修費該当値テキスト"/>
        <xdr:cNvSpPr txBox="1"/>
      </xdr:nvSpPr>
      <xdr:spPr>
        <a:xfrm>
          <a:off x="4686300" y="1328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54611</xdr:rowOff>
    </xdr:from>
    <xdr:to>
      <xdr:col>20</xdr:col>
      <xdr:colOff>38100</xdr:colOff>
      <xdr:row>77</xdr:row>
      <xdr:rowOff>156211</xdr:rowOff>
    </xdr:to>
    <xdr:sp macro="" textlink="">
      <xdr:nvSpPr>
        <xdr:cNvPr id="199" name="楕円 198"/>
        <xdr:cNvSpPr/>
      </xdr:nvSpPr>
      <xdr:spPr>
        <a:xfrm>
          <a:off x="3746500" y="1325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147338</xdr:rowOff>
    </xdr:from>
    <xdr:ext cx="469744" cy="259045"/>
    <xdr:sp macro="" textlink="">
      <xdr:nvSpPr>
        <xdr:cNvPr id="200" name="テキスト ボックス 199"/>
        <xdr:cNvSpPr txBox="1"/>
      </xdr:nvSpPr>
      <xdr:spPr>
        <a:xfrm>
          <a:off x="3562428" y="1334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53163</xdr:rowOff>
    </xdr:from>
    <xdr:to>
      <xdr:col>15</xdr:col>
      <xdr:colOff>101600</xdr:colOff>
      <xdr:row>77</xdr:row>
      <xdr:rowOff>154763</xdr:rowOff>
    </xdr:to>
    <xdr:sp macro="" textlink="">
      <xdr:nvSpPr>
        <xdr:cNvPr id="201" name="楕円 200"/>
        <xdr:cNvSpPr/>
      </xdr:nvSpPr>
      <xdr:spPr>
        <a:xfrm>
          <a:off x="2857500" y="1325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145890</xdr:rowOff>
    </xdr:from>
    <xdr:ext cx="469744" cy="259045"/>
    <xdr:sp macro="" textlink="">
      <xdr:nvSpPr>
        <xdr:cNvPr id="202" name="テキスト ボックス 201"/>
        <xdr:cNvSpPr txBox="1"/>
      </xdr:nvSpPr>
      <xdr:spPr>
        <a:xfrm>
          <a:off x="2673428" y="1334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67335</xdr:rowOff>
    </xdr:from>
    <xdr:to>
      <xdr:col>10</xdr:col>
      <xdr:colOff>165100</xdr:colOff>
      <xdr:row>77</xdr:row>
      <xdr:rowOff>168935</xdr:rowOff>
    </xdr:to>
    <xdr:sp macro="" textlink="">
      <xdr:nvSpPr>
        <xdr:cNvPr id="203" name="楕円 202"/>
        <xdr:cNvSpPr/>
      </xdr:nvSpPr>
      <xdr:spPr>
        <a:xfrm>
          <a:off x="1968500" y="1326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160062</xdr:rowOff>
    </xdr:from>
    <xdr:ext cx="469744" cy="259045"/>
    <xdr:sp macro="" textlink="">
      <xdr:nvSpPr>
        <xdr:cNvPr id="204" name="テキスト ボックス 203"/>
        <xdr:cNvSpPr txBox="1"/>
      </xdr:nvSpPr>
      <xdr:spPr>
        <a:xfrm>
          <a:off x="1784428" y="13361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74955</xdr:rowOff>
    </xdr:from>
    <xdr:to>
      <xdr:col>6</xdr:col>
      <xdr:colOff>38100</xdr:colOff>
      <xdr:row>78</xdr:row>
      <xdr:rowOff>5105</xdr:rowOff>
    </xdr:to>
    <xdr:sp macro="" textlink="">
      <xdr:nvSpPr>
        <xdr:cNvPr id="205" name="楕円 204"/>
        <xdr:cNvSpPr/>
      </xdr:nvSpPr>
      <xdr:spPr>
        <a:xfrm>
          <a:off x="1079500" y="1327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167682</xdr:rowOff>
    </xdr:from>
    <xdr:ext cx="469744" cy="259045"/>
    <xdr:sp macro="" textlink="">
      <xdr:nvSpPr>
        <xdr:cNvPr id="206" name="テキスト ボックス 205"/>
        <xdr:cNvSpPr txBox="1"/>
      </xdr:nvSpPr>
      <xdr:spPr>
        <a:xfrm>
          <a:off x="895428" y="13369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170484</xdr:rowOff>
    </xdr:from>
    <xdr:to>
      <xdr:col>24</xdr:col>
      <xdr:colOff>62865</xdr:colOff>
      <xdr:row>97</xdr:row>
      <xdr:rowOff>18605</xdr:rowOff>
    </xdr:to>
    <xdr:cxnSp macro="">
      <xdr:nvCxnSpPr>
        <xdr:cNvPr id="231" name="直線コネクタ 230"/>
        <xdr:cNvCxnSpPr/>
      </xdr:nvCxnSpPr>
      <xdr:spPr>
        <a:xfrm flipV="1">
          <a:off x="4633595" y="15600984"/>
          <a:ext cx="1270" cy="1048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22432</xdr:rowOff>
    </xdr:from>
    <xdr:ext cx="599010" cy="259045"/>
    <xdr:sp macro="" textlink="">
      <xdr:nvSpPr>
        <xdr:cNvPr id="232" name="扶助費最小値テキスト"/>
        <xdr:cNvSpPr txBox="1"/>
      </xdr:nvSpPr>
      <xdr:spPr>
        <a:xfrm>
          <a:off x="4686300" y="1665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18605</xdr:rowOff>
    </xdr:from>
    <xdr:to>
      <xdr:col>24</xdr:col>
      <xdr:colOff>152400</xdr:colOff>
      <xdr:row>97</xdr:row>
      <xdr:rowOff>18605</xdr:rowOff>
    </xdr:to>
    <xdr:cxnSp macro="">
      <xdr:nvCxnSpPr>
        <xdr:cNvPr id="233" name="直線コネクタ 232"/>
        <xdr:cNvCxnSpPr/>
      </xdr:nvCxnSpPr>
      <xdr:spPr>
        <a:xfrm>
          <a:off x="4546600" y="1664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117161</xdr:rowOff>
    </xdr:from>
    <xdr:ext cx="599010" cy="259045"/>
    <xdr:sp macro="" textlink="">
      <xdr:nvSpPr>
        <xdr:cNvPr id="234" name="扶助費最大値テキスト"/>
        <xdr:cNvSpPr txBox="1"/>
      </xdr:nvSpPr>
      <xdr:spPr>
        <a:xfrm>
          <a:off x="4686300" y="15376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170484</xdr:rowOff>
    </xdr:from>
    <xdr:to>
      <xdr:col>24</xdr:col>
      <xdr:colOff>152400</xdr:colOff>
      <xdr:row>90</xdr:row>
      <xdr:rowOff>170484</xdr:rowOff>
    </xdr:to>
    <xdr:cxnSp macro="">
      <xdr:nvCxnSpPr>
        <xdr:cNvPr id="235" name="直線コネクタ 234"/>
        <xdr:cNvCxnSpPr/>
      </xdr:nvCxnSpPr>
      <xdr:spPr>
        <a:xfrm>
          <a:off x="4546600" y="15600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36830</xdr:rowOff>
    </xdr:from>
    <xdr:to>
      <xdr:col>24</xdr:col>
      <xdr:colOff>63500</xdr:colOff>
      <xdr:row>97</xdr:row>
      <xdr:rowOff>142977</xdr:rowOff>
    </xdr:to>
    <xdr:cxnSp macro="">
      <xdr:nvCxnSpPr>
        <xdr:cNvPr id="236" name="直線コネクタ 235"/>
        <xdr:cNvCxnSpPr/>
      </xdr:nvCxnSpPr>
      <xdr:spPr>
        <a:xfrm flipV="1">
          <a:off x="3797300" y="16496030"/>
          <a:ext cx="838200" cy="27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24489</xdr:rowOff>
    </xdr:from>
    <xdr:ext cx="599010" cy="259045"/>
    <xdr:sp macro="" textlink="">
      <xdr:nvSpPr>
        <xdr:cNvPr id="237" name="扶助費平均値テキスト"/>
        <xdr:cNvSpPr txBox="1"/>
      </xdr:nvSpPr>
      <xdr:spPr>
        <a:xfrm>
          <a:off x="4686300" y="159693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1612</xdr:rowOff>
    </xdr:from>
    <xdr:to>
      <xdr:col>24</xdr:col>
      <xdr:colOff>114300</xdr:colOff>
      <xdr:row>94</xdr:row>
      <xdr:rowOff>103212</xdr:rowOff>
    </xdr:to>
    <xdr:sp macro="" textlink="">
      <xdr:nvSpPr>
        <xdr:cNvPr id="238" name="フローチャート: 判断 237"/>
        <xdr:cNvSpPr/>
      </xdr:nvSpPr>
      <xdr:spPr>
        <a:xfrm>
          <a:off x="4584700" y="161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142977</xdr:rowOff>
    </xdr:from>
    <xdr:to>
      <xdr:col>19</xdr:col>
      <xdr:colOff>177800</xdr:colOff>
      <xdr:row>98</xdr:row>
      <xdr:rowOff>29921</xdr:rowOff>
    </xdr:to>
    <xdr:cxnSp macro="">
      <xdr:nvCxnSpPr>
        <xdr:cNvPr id="239" name="直線コネクタ 238"/>
        <xdr:cNvCxnSpPr/>
      </xdr:nvCxnSpPr>
      <xdr:spPr>
        <a:xfrm flipV="1">
          <a:off x="2908300" y="16773627"/>
          <a:ext cx="889000" cy="5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104484</xdr:rowOff>
    </xdr:from>
    <xdr:to>
      <xdr:col>20</xdr:col>
      <xdr:colOff>38100</xdr:colOff>
      <xdr:row>96</xdr:row>
      <xdr:rowOff>34634</xdr:rowOff>
    </xdr:to>
    <xdr:sp macro="" textlink="">
      <xdr:nvSpPr>
        <xdr:cNvPr id="240" name="フローチャート: 判断 239"/>
        <xdr:cNvSpPr/>
      </xdr:nvSpPr>
      <xdr:spPr>
        <a:xfrm>
          <a:off x="3746500" y="1639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51161</xdr:rowOff>
    </xdr:from>
    <xdr:ext cx="599010" cy="259045"/>
    <xdr:sp macro="" textlink="">
      <xdr:nvSpPr>
        <xdr:cNvPr id="241" name="テキスト ボックス 240"/>
        <xdr:cNvSpPr txBox="1"/>
      </xdr:nvSpPr>
      <xdr:spPr>
        <a:xfrm>
          <a:off x="3497795" y="16167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29921</xdr:rowOff>
    </xdr:from>
    <xdr:to>
      <xdr:col>15</xdr:col>
      <xdr:colOff>50800</xdr:colOff>
      <xdr:row>98</xdr:row>
      <xdr:rowOff>104978</xdr:rowOff>
    </xdr:to>
    <xdr:cxnSp macro="">
      <xdr:nvCxnSpPr>
        <xdr:cNvPr id="242" name="直線コネクタ 241"/>
        <xdr:cNvCxnSpPr/>
      </xdr:nvCxnSpPr>
      <xdr:spPr>
        <a:xfrm flipV="1">
          <a:off x="2019300" y="16832021"/>
          <a:ext cx="889000" cy="7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24561</xdr:rowOff>
    </xdr:from>
    <xdr:to>
      <xdr:col>15</xdr:col>
      <xdr:colOff>101600</xdr:colOff>
      <xdr:row>96</xdr:row>
      <xdr:rowOff>126161</xdr:rowOff>
    </xdr:to>
    <xdr:sp macro="" textlink="">
      <xdr:nvSpPr>
        <xdr:cNvPr id="243" name="フローチャート: 判断 242"/>
        <xdr:cNvSpPr/>
      </xdr:nvSpPr>
      <xdr:spPr>
        <a:xfrm>
          <a:off x="2857500" y="1648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142688</xdr:rowOff>
    </xdr:from>
    <xdr:ext cx="599010" cy="259045"/>
    <xdr:sp macro="" textlink="">
      <xdr:nvSpPr>
        <xdr:cNvPr id="244" name="テキスト ボックス 243"/>
        <xdr:cNvSpPr txBox="1"/>
      </xdr:nvSpPr>
      <xdr:spPr>
        <a:xfrm>
          <a:off x="2608795" y="16258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104978</xdr:rowOff>
    </xdr:from>
    <xdr:to>
      <xdr:col>10</xdr:col>
      <xdr:colOff>114300</xdr:colOff>
      <xdr:row>98</xdr:row>
      <xdr:rowOff>136804</xdr:rowOff>
    </xdr:to>
    <xdr:cxnSp macro="">
      <xdr:nvCxnSpPr>
        <xdr:cNvPr id="245" name="直線コネクタ 244"/>
        <xdr:cNvCxnSpPr/>
      </xdr:nvCxnSpPr>
      <xdr:spPr>
        <a:xfrm flipV="1">
          <a:off x="1130300" y="16907078"/>
          <a:ext cx="889000" cy="3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78880</xdr:rowOff>
    </xdr:from>
    <xdr:to>
      <xdr:col>10</xdr:col>
      <xdr:colOff>165100</xdr:colOff>
      <xdr:row>97</xdr:row>
      <xdr:rowOff>9030</xdr:rowOff>
    </xdr:to>
    <xdr:sp macro="" textlink="">
      <xdr:nvSpPr>
        <xdr:cNvPr id="246" name="フローチャート: 判断 245"/>
        <xdr:cNvSpPr/>
      </xdr:nvSpPr>
      <xdr:spPr>
        <a:xfrm>
          <a:off x="1968500" y="165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25557</xdr:rowOff>
    </xdr:from>
    <xdr:ext cx="599010" cy="259045"/>
    <xdr:sp macro="" textlink="">
      <xdr:nvSpPr>
        <xdr:cNvPr id="247" name="テキスト ボックス 246"/>
        <xdr:cNvSpPr txBox="1"/>
      </xdr:nvSpPr>
      <xdr:spPr>
        <a:xfrm>
          <a:off x="1719795" y="1631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88379</xdr:rowOff>
    </xdr:from>
    <xdr:to>
      <xdr:col>6</xdr:col>
      <xdr:colOff>38100</xdr:colOff>
      <xdr:row>97</xdr:row>
      <xdr:rowOff>18529</xdr:rowOff>
    </xdr:to>
    <xdr:sp macro="" textlink="">
      <xdr:nvSpPr>
        <xdr:cNvPr id="248" name="フローチャート: 判断 247"/>
        <xdr:cNvSpPr/>
      </xdr:nvSpPr>
      <xdr:spPr>
        <a:xfrm>
          <a:off x="1079500" y="1654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35056</xdr:rowOff>
    </xdr:from>
    <xdr:ext cx="599010" cy="259045"/>
    <xdr:sp macro="" textlink="">
      <xdr:nvSpPr>
        <xdr:cNvPr id="249" name="テキスト ボックス 248"/>
        <xdr:cNvSpPr txBox="1"/>
      </xdr:nvSpPr>
      <xdr:spPr>
        <a:xfrm>
          <a:off x="830795" y="16322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157480</xdr:rowOff>
    </xdr:from>
    <xdr:to>
      <xdr:col>24</xdr:col>
      <xdr:colOff>114300</xdr:colOff>
      <xdr:row>96</xdr:row>
      <xdr:rowOff>87630</xdr:rowOff>
    </xdr:to>
    <xdr:sp macro="" textlink="">
      <xdr:nvSpPr>
        <xdr:cNvPr id="255" name="楕円 254"/>
        <xdr:cNvSpPr/>
      </xdr:nvSpPr>
      <xdr:spPr>
        <a:xfrm>
          <a:off x="4584700" y="1644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135907</xdr:rowOff>
    </xdr:from>
    <xdr:ext cx="599010" cy="259045"/>
    <xdr:sp macro="" textlink="">
      <xdr:nvSpPr>
        <xdr:cNvPr id="256" name="扶助費該当値テキスト"/>
        <xdr:cNvSpPr txBox="1"/>
      </xdr:nvSpPr>
      <xdr:spPr>
        <a:xfrm>
          <a:off x="4686300" y="16423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92177</xdr:rowOff>
    </xdr:from>
    <xdr:to>
      <xdr:col>20</xdr:col>
      <xdr:colOff>38100</xdr:colOff>
      <xdr:row>98</xdr:row>
      <xdr:rowOff>22327</xdr:rowOff>
    </xdr:to>
    <xdr:sp macro="" textlink="">
      <xdr:nvSpPr>
        <xdr:cNvPr id="257" name="楕円 256"/>
        <xdr:cNvSpPr/>
      </xdr:nvSpPr>
      <xdr:spPr>
        <a:xfrm>
          <a:off x="3746500" y="1672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13454</xdr:rowOff>
    </xdr:from>
    <xdr:ext cx="599010" cy="259045"/>
    <xdr:sp macro="" textlink="">
      <xdr:nvSpPr>
        <xdr:cNvPr id="258" name="テキスト ボックス 257"/>
        <xdr:cNvSpPr txBox="1"/>
      </xdr:nvSpPr>
      <xdr:spPr>
        <a:xfrm>
          <a:off x="3497795" y="16815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150571</xdr:rowOff>
    </xdr:from>
    <xdr:to>
      <xdr:col>15</xdr:col>
      <xdr:colOff>101600</xdr:colOff>
      <xdr:row>98</xdr:row>
      <xdr:rowOff>80721</xdr:rowOff>
    </xdr:to>
    <xdr:sp macro="" textlink="">
      <xdr:nvSpPr>
        <xdr:cNvPr id="259" name="楕円 258"/>
        <xdr:cNvSpPr/>
      </xdr:nvSpPr>
      <xdr:spPr>
        <a:xfrm>
          <a:off x="2857500" y="1678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71848</xdr:rowOff>
    </xdr:from>
    <xdr:ext cx="599010" cy="259045"/>
    <xdr:sp macro="" textlink="">
      <xdr:nvSpPr>
        <xdr:cNvPr id="260" name="テキスト ボックス 259"/>
        <xdr:cNvSpPr txBox="1"/>
      </xdr:nvSpPr>
      <xdr:spPr>
        <a:xfrm>
          <a:off x="2608795" y="16873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54178</xdr:rowOff>
    </xdr:from>
    <xdr:to>
      <xdr:col>10</xdr:col>
      <xdr:colOff>165100</xdr:colOff>
      <xdr:row>98</xdr:row>
      <xdr:rowOff>155778</xdr:rowOff>
    </xdr:to>
    <xdr:sp macro="" textlink="">
      <xdr:nvSpPr>
        <xdr:cNvPr id="261" name="楕円 260"/>
        <xdr:cNvSpPr/>
      </xdr:nvSpPr>
      <xdr:spPr>
        <a:xfrm>
          <a:off x="1968500" y="1685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146905</xdr:rowOff>
    </xdr:from>
    <xdr:ext cx="534377" cy="259045"/>
    <xdr:sp macro="" textlink="">
      <xdr:nvSpPr>
        <xdr:cNvPr id="262" name="テキスト ボックス 261"/>
        <xdr:cNvSpPr txBox="1"/>
      </xdr:nvSpPr>
      <xdr:spPr>
        <a:xfrm>
          <a:off x="1752111" y="1694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86004</xdr:rowOff>
    </xdr:from>
    <xdr:to>
      <xdr:col>6</xdr:col>
      <xdr:colOff>38100</xdr:colOff>
      <xdr:row>99</xdr:row>
      <xdr:rowOff>16154</xdr:rowOff>
    </xdr:to>
    <xdr:sp macro="" textlink="">
      <xdr:nvSpPr>
        <xdr:cNvPr id="263" name="楕円 262"/>
        <xdr:cNvSpPr/>
      </xdr:nvSpPr>
      <xdr:spPr>
        <a:xfrm>
          <a:off x="1079500" y="1688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7281</xdr:rowOff>
    </xdr:from>
    <xdr:ext cx="534377" cy="259045"/>
    <xdr:sp macro="" textlink="">
      <xdr:nvSpPr>
        <xdr:cNvPr id="264" name="テキスト ボックス 263"/>
        <xdr:cNvSpPr txBox="1"/>
      </xdr:nvSpPr>
      <xdr:spPr>
        <a:xfrm>
          <a:off x="863111" y="1698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7455</xdr:rowOff>
    </xdr:from>
    <xdr:to>
      <xdr:col>54</xdr:col>
      <xdr:colOff>189865</xdr:colOff>
      <xdr:row>38</xdr:row>
      <xdr:rowOff>119726</xdr:rowOff>
    </xdr:to>
    <xdr:cxnSp macro="">
      <xdr:nvCxnSpPr>
        <xdr:cNvPr id="292" name="直線コネクタ 291"/>
        <xdr:cNvCxnSpPr/>
      </xdr:nvCxnSpPr>
      <xdr:spPr>
        <a:xfrm flipV="1">
          <a:off x="10475595" y="5836755"/>
          <a:ext cx="1270" cy="798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123553</xdr:rowOff>
    </xdr:from>
    <xdr:ext cx="534377" cy="259045"/>
    <xdr:sp macro="" textlink="">
      <xdr:nvSpPr>
        <xdr:cNvPr id="293" name="補助費等最小値テキスト"/>
        <xdr:cNvSpPr txBox="1"/>
      </xdr:nvSpPr>
      <xdr:spPr>
        <a:xfrm>
          <a:off x="10528300" y="663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119726</xdr:rowOff>
    </xdr:from>
    <xdr:to>
      <xdr:col>55</xdr:col>
      <xdr:colOff>88900</xdr:colOff>
      <xdr:row>38</xdr:row>
      <xdr:rowOff>119726</xdr:rowOff>
    </xdr:to>
    <xdr:cxnSp macro="">
      <xdr:nvCxnSpPr>
        <xdr:cNvPr id="294" name="直線コネクタ 293"/>
        <xdr:cNvCxnSpPr/>
      </xdr:nvCxnSpPr>
      <xdr:spPr>
        <a:xfrm>
          <a:off x="10388600" y="6634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125582</xdr:rowOff>
    </xdr:from>
    <xdr:ext cx="599010" cy="259045"/>
    <xdr:sp macro="" textlink="">
      <xdr:nvSpPr>
        <xdr:cNvPr id="295" name="補助費等最大値テキスト"/>
        <xdr:cNvSpPr txBox="1"/>
      </xdr:nvSpPr>
      <xdr:spPr>
        <a:xfrm>
          <a:off x="10528300" y="5611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7455</xdr:rowOff>
    </xdr:from>
    <xdr:to>
      <xdr:col>55</xdr:col>
      <xdr:colOff>88900</xdr:colOff>
      <xdr:row>34</xdr:row>
      <xdr:rowOff>7455</xdr:rowOff>
    </xdr:to>
    <xdr:cxnSp macro="">
      <xdr:nvCxnSpPr>
        <xdr:cNvPr id="296" name="直線コネクタ 295"/>
        <xdr:cNvCxnSpPr/>
      </xdr:nvCxnSpPr>
      <xdr:spPr>
        <a:xfrm>
          <a:off x="10388600" y="5836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97637</xdr:rowOff>
    </xdr:from>
    <xdr:to>
      <xdr:col>55</xdr:col>
      <xdr:colOff>0</xdr:colOff>
      <xdr:row>37</xdr:row>
      <xdr:rowOff>156254</xdr:rowOff>
    </xdr:to>
    <xdr:cxnSp macro="">
      <xdr:nvCxnSpPr>
        <xdr:cNvPr id="297" name="直線コネクタ 296"/>
        <xdr:cNvCxnSpPr/>
      </xdr:nvCxnSpPr>
      <xdr:spPr>
        <a:xfrm>
          <a:off x="9639300" y="5241137"/>
          <a:ext cx="838200" cy="125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137774</xdr:rowOff>
    </xdr:from>
    <xdr:ext cx="534377" cy="259045"/>
    <xdr:sp macro="" textlink="">
      <xdr:nvSpPr>
        <xdr:cNvPr id="298" name="補助費等平均値テキスト"/>
        <xdr:cNvSpPr txBox="1"/>
      </xdr:nvSpPr>
      <xdr:spPr>
        <a:xfrm>
          <a:off x="10528300" y="6481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159347</xdr:rowOff>
    </xdr:from>
    <xdr:to>
      <xdr:col>55</xdr:col>
      <xdr:colOff>50800</xdr:colOff>
      <xdr:row>38</xdr:row>
      <xdr:rowOff>89497</xdr:rowOff>
    </xdr:to>
    <xdr:sp macro="" textlink="">
      <xdr:nvSpPr>
        <xdr:cNvPr id="299" name="フローチャート: 判断 298"/>
        <xdr:cNvSpPr/>
      </xdr:nvSpPr>
      <xdr:spPr>
        <a:xfrm>
          <a:off x="10426700" y="650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97637</xdr:rowOff>
    </xdr:from>
    <xdr:to>
      <xdr:col>50</xdr:col>
      <xdr:colOff>114300</xdr:colOff>
      <xdr:row>38</xdr:row>
      <xdr:rowOff>40345</xdr:rowOff>
    </xdr:to>
    <xdr:cxnSp macro="">
      <xdr:nvCxnSpPr>
        <xdr:cNvPr id="300" name="直線コネクタ 299"/>
        <xdr:cNvCxnSpPr/>
      </xdr:nvCxnSpPr>
      <xdr:spPr>
        <a:xfrm flipV="1">
          <a:off x="8750300" y="5241137"/>
          <a:ext cx="889000" cy="131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83490</xdr:rowOff>
    </xdr:from>
    <xdr:to>
      <xdr:col>50</xdr:col>
      <xdr:colOff>165100</xdr:colOff>
      <xdr:row>33</xdr:row>
      <xdr:rowOff>13640</xdr:rowOff>
    </xdr:to>
    <xdr:sp macro="" textlink="">
      <xdr:nvSpPr>
        <xdr:cNvPr id="301" name="フローチャート: 判断 300"/>
        <xdr:cNvSpPr/>
      </xdr:nvSpPr>
      <xdr:spPr>
        <a:xfrm>
          <a:off x="9588500" y="556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4767</xdr:rowOff>
    </xdr:from>
    <xdr:ext cx="599010" cy="259045"/>
    <xdr:sp macro="" textlink="">
      <xdr:nvSpPr>
        <xdr:cNvPr id="302" name="テキスト ボックス 301"/>
        <xdr:cNvSpPr txBox="1"/>
      </xdr:nvSpPr>
      <xdr:spPr>
        <a:xfrm>
          <a:off x="9339795" y="5662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40345</xdr:rowOff>
    </xdr:from>
    <xdr:to>
      <xdr:col>45</xdr:col>
      <xdr:colOff>177800</xdr:colOff>
      <xdr:row>38</xdr:row>
      <xdr:rowOff>68015</xdr:rowOff>
    </xdr:to>
    <xdr:cxnSp macro="">
      <xdr:nvCxnSpPr>
        <xdr:cNvPr id="303" name="直線コネクタ 302"/>
        <xdr:cNvCxnSpPr/>
      </xdr:nvCxnSpPr>
      <xdr:spPr>
        <a:xfrm flipV="1">
          <a:off x="7861300" y="6555445"/>
          <a:ext cx="889000" cy="2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43485</xdr:rowOff>
    </xdr:from>
    <xdr:to>
      <xdr:col>46</xdr:col>
      <xdr:colOff>38100</xdr:colOff>
      <xdr:row>38</xdr:row>
      <xdr:rowOff>145085</xdr:rowOff>
    </xdr:to>
    <xdr:sp macro="" textlink="">
      <xdr:nvSpPr>
        <xdr:cNvPr id="304" name="フローチャート: 判断 303"/>
        <xdr:cNvSpPr/>
      </xdr:nvSpPr>
      <xdr:spPr>
        <a:xfrm>
          <a:off x="8699500" y="65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136212</xdr:rowOff>
    </xdr:from>
    <xdr:ext cx="534377" cy="259045"/>
    <xdr:sp macro="" textlink="">
      <xdr:nvSpPr>
        <xdr:cNvPr id="305" name="テキスト ボックス 304"/>
        <xdr:cNvSpPr txBox="1"/>
      </xdr:nvSpPr>
      <xdr:spPr>
        <a:xfrm>
          <a:off x="8483111" y="665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68015</xdr:rowOff>
    </xdr:from>
    <xdr:to>
      <xdr:col>41</xdr:col>
      <xdr:colOff>50800</xdr:colOff>
      <xdr:row>38</xdr:row>
      <xdr:rowOff>85274</xdr:rowOff>
    </xdr:to>
    <xdr:cxnSp macro="">
      <xdr:nvCxnSpPr>
        <xdr:cNvPr id="306" name="直線コネクタ 305"/>
        <xdr:cNvCxnSpPr/>
      </xdr:nvCxnSpPr>
      <xdr:spPr>
        <a:xfrm flipV="1">
          <a:off x="6972300" y="6583115"/>
          <a:ext cx="8890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62535</xdr:rowOff>
    </xdr:from>
    <xdr:to>
      <xdr:col>41</xdr:col>
      <xdr:colOff>101600</xdr:colOff>
      <xdr:row>38</xdr:row>
      <xdr:rowOff>164135</xdr:rowOff>
    </xdr:to>
    <xdr:sp macro="" textlink="">
      <xdr:nvSpPr>
        <xdr:cNvPr id="307" name="フローチャート: 判断 306"/>
        <xdr:cNvSpPr/>
      </xdr:nvSpPr>
      <xdr:spPr>
        <a:xfrm>
          <a:off x="7810500" y="65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155262</xdr:rowOff>
    </xdr:from>
    <xdr:ext cx="534377" cy="259045"/>
    <xdr:sp macro="" textlink="">
      <xdr:nvSpPr>
        <xdr:cNvPr id="308" name="テキスト ボックス 307"/>
        <xdr:cNvSpPr txBox="1"/>
      </xdr:nvSpPr>
      <xdr:spPr>
        <a:xfrm>
          <a:off x="7594111" y="667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74346</xdr:rowOff>
    </xdr:from>
    <xdr:to>
      <xdr:col>36</xdr:col>
      <xdr:colOff>165100</xdr:colOff>
      <xdr:row>39</xdr:row>
      <xdr:rowOff>4496</xdr:rowOff>
    </xdr:to>
    <xdr:sp macro="" textlink="">
      <xdr:nvSpPr>
        <xdr:cNvPr id="309" name="フローチャート: 判断 308"/>
        <xdr:cNvSpPr/>
      </xdr:nvSpPr>
      <xdr:spPr>
        <a:xfrm>
          <a:off x="6921500" y="65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167073</xdr:rowOff>
    </xdr:from>
    <xdr:ext cx="534377" cy="259045"/>
    <xdr:sp macro="" textlink="">
      <xdr:nvSpPr>
        <xdr:cNvPr id="310" name="テキスト ボックス 309"/>
        <xdr:cNvSpPr txBox="1"/>
      </xdr:nvSpPr>
      <xdr:spPr>
        <a:xfrm>
          <a:off x="6705111" y="668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105454</xdr:rowOff>
    </xdr:from>
    <xdr:to>
      <xdr:col>55</xdr:col>
      <xdr:colOff>50800</xdr:colOff>
      <xdr:row>38</xdr:row>
      <xdr:rowOff>35604</xdr:rowOff>
    </xdr:to>
    <xdr:sp macro="" textlink="">
      <xdr:nvSpPr>
        <xdr:cNvPr id="316" name="楕円 315"/>
        <xdr:cNvSpPr/>
      </xdr:nvSpPr>
      <xdr:spPr>
        <a:xfrm>
          <a:off x="10426700" y="644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128331</xdr:rowOff>
    </xdr:from>
    <xdr:ext cx="534377" cy="259045"/>
    <xdr:sp macro="" textlink="">
      <xdr:nvSpPr>
        <xdr:cNvPr id="317" name="補助費等該当値テキスト"/>
        <xdr:cNvSpPr txBox="1"/>
      </xdr:nvSpPr>
      <xdr:spPr>
        <a:xfrm>
          <a:off x="10528300" y="630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46837</xdr:rowOff>
    </xdr:from>
    <xdr:to>
      <xdr:col>50</xdr:col>
      <xdr:colOff>165100</xdr:colOff>
      <xdr:row>30</xdr:row>
      <xdr:rowOff>148437</xdr:rowOff>
    </xdr:to>
    <xdr:sp macro="" textlink="">
      <xdr:nvSpPr>
        <xdr:cNvPr id="318" name="楕円 317"/>
        <xdr:cNvSpPr/>
      </xdr:nvSpPr>
      <xdr:spPr>
        <a:xfrm>
          <a:off x="9588500" y="519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164964</xdr:rowOff>
    </xdr:from>
    <xdr:ext cx="599010" cy="259045"/>
    <xdr:sp macro="" textlink="">
      <xdr:nvSpPr>
        <xdr:cNvPr id="319" name="テキスト ボックス 318"/>
        <xdr:cNvSpPr txBox="1"/>
      </xdr:nvSpPr>
      <xdr:spPr>
        <a:xfrm>
          <a:off x="9339795" y="4965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160995</xdr:rowOff>
    </xdr:from>
    <xdr:to>
      <xdr:col>46</xdr:col>
      <xdr:colOff>38100</xdr:colOff>
      <xdr:row>38</xdr:row>
      <xdr:rowOff>91145</xdr:rowOff>
    </xdr:to>
    <xdr:sp macro="" textlink="">
      <xdr:nvSpPr>
        <xdr:cNvPr id="320" name="楕円 319"/>
        <xdr:cNvSpPr/>
      </xdr:nvSpPr>
      <xdr:spPr>
        <a:xfrm>
          <a:off x="8699500" y="650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107672</xdr:rowOff>
    </xdr:from>
    <xdr:ext cx="534377" cy="259045"/>
    <xdr:sp macro="" textlink="">
      <xdr:nvSpPr>
        <xdr:cNvPr id="321" name="テキスト ボックス 320"/>
        <xdr:cNvSpPr txBox="1"/>
      </xdr:nvSpPr>
      <xdr:spPr>
        <a:xfrm>
          <a:off x="8483111" y="627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17215</xdr:rowOff>
    </xdr:from>
    <xdr:to>
      <xdr:col>41</xdr:col>
      <xdr:colOff>101600</xdr:colOff>
      <xdr:row>38</xdr:row>
      <xdr:rowOff>118815</xdr:rowOff>
    </xdr:to>
    <xdr:sp macro="" textlink="">
      <xdr:nvSpPr>
        <xdr:cNvPr id="322" name="楕円 321"/>
        <xdr:cNvSpPr/>
      </xdr:nvSpPr>
      <xdr:spPr>
        <a:xfrm>
          <a:off x="7810500" y="653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135342</xdr:rowOff>
    </xdr:from>
    <xdr:ext cx="534377" cy="259045"/>
    <xdr:sp macro="" textlink="">
      <xdr:nvSpPr>
        <xdr:cNvPr id="323" name="テキスト ボックス 322"/>
        <xdr:cNvSpPr txBox="1"/>
      </xdr:nvSpPr>
      <xdr:spPr>
        <a:xfrm>
          <a:off x="7594111" y="630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34474</xdr:rowOff>
    </xdr:from>
    <xdr:to>
      <xdr:col>36</xdr:col>
      <xdr:colOff>165100</xdr:colOff>
      <xdr:row>38</xdr:row>
      <xdr:rowOff>136074</xdr:rowOff>
    </xdr:to>
    <xdr:sp macro="" textlink="">
      <xdr:nvSpPr>
        <xdr:cNvPr id="324" name="楕円 323"/>
        <xdr:cNvSpPr/>
      </xdr:nvSpPr>
      <xdr:spPr>
        <a:xfrm>
          <a:off x="6921500" y="654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152601</xdr:rowOff>
    </xdr:from>
    <xdr:ext cx="534377" cy="259045"/>
    <xdr:sp macro="" textlink="">
      <xdr:nvSpPr>
        <xdr:cNvPr id="325" name="テキスト ボックス 324"/>
        <xdr:cNvSpPr txBox="1"/>
      </xdr:nvSpPr>
      <xdr:spPr>
        <a:xfrm>
          <a:off x="6705111" y="632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137217</xdr:rowOff>
    </xdr:from>
    <xdr:to>
      <xdr:col>54</xdr:col>
      <xdr:colOff>189865</xdr:colOff>
      <xdr:row>58</xdr:row>
      <xdr:rowOff>66836</xdr:rowOff>
    </xdr:to>
    <xdr:cxnSp macro="">
      <xdr:nvCxnSpPr>
        <xdr:cNvPr id="347" name="直線コネクタ 346"/>
        <xdr:cNvCxnSpPr/>
      </xdr:nvCxnSpPr>
      <xdr:spPr>
        <a:xfrm flipV="1">
          <a:off x="10475595" y="8881167"/>
          <a:ext cx="1270" cy="112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70663</xdr:rowOff>
    </xdr:from>
    <xdr:ext cx="534377" cy="259045"/>
    <xdr:sp macro="" textlink="">
      <xdr:nvSpPr>
        <xdr:cNvPr id="348" name="普通建設事業費最小値テキスト"/>
        <xdr:cNvSpPr txBox="1"/>
      </xdr:nvSpPr>
      <xdr:spPr>
        <a:xfrm>
          <a:off x="10528300" y="1001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66836</xdr:rowOff>
    </xdr:from>
    <xdr:to>
      <xdr:col>55</xdr:col>
      <xdr:colOff>88900</xdr:colOff>
      <xdr:row>58</xdr:row>
      <xdr:rowOff>66836</xdr:rowOff>
    </xdr:to>
    <xdr:cxnSp macro="">
      <xdr:nvCxnSpPr>
        <xdr:cNvPr id="349" name="直線コネクタ 348"/>
        <xdr:cNvCxnSpPr/>
      </xdr:nvCxnSpPr>
      <xdr:spPr>
        <a:xfrm>
          <a:off x="10388600" y="1001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83894</xdr:rowOff>
    </xdr:from>
    <xdr:ext cx="599010" cy="259045"/>
    <xdr:sp macro="" textlink="">
      <xdr:nvSpPr>
        <xdr:cNvPr id="350" name="普通建設事業費最大値テキスト"/>
        <xdr:cNvSpPr txBox="1"/>
      </xdr:nvSpPr>
      <xdr:spPr>
        <a:xfrm>
          <a:off x="10528300" y="865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137217</xdr:rowOff>
    </xdr:from>
    <xdr:to>
      <xdr:col>55</xdr:col>
      <xdr:colOff>88900</xdr:colOff>
      <xdr:row>51</xdr:row>
      <xdr:rowOff>137217</xdr:rowOff>
    </xdr:to>
    <xdr:cxnSp macro="">
      <xdr:nvCxnSpPr>
        <xdr:cNvPr id="351" name="直線コネクタ 350"/>
        <xdr:cNvCxnSpPr/>
      </xdr:nvCxnSpPr>
      <xdr:spPr>
        <a:xfrm>
          <a:off x="10388600" y="888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103545</xdr:rowOff>
    </xdr:from>
    <xdr:to>
      <xdr:col>55</xdr:col>
      <xdr:colOff>0</xdr:colOff>
      <xdr:row>57</xdr:row>
      <xdr:rowOff>8484</xdr:rowOff>
    </xdr:to>
    <xdr:cxnSp macro="">
      <xdr:nvCxnSpPr>
        <xdr:cNvPr id="352" name="直線コネクタ 351"/>
        <xdr:cNvCxnSpPr/>
      </xdr:nvCxnSpPr>
      <xdr:spPr>
        <a:xfrm>
          <a:off x="9639300" y="9704745"/>
          <a:ext cx="838200" cy="7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2501</xdr:rowOff>
    </xdr:from>
    <xdr:ext cx="534377" cy="259045"/>
    <xdr:sp macro="" textlink="">
      <xdr:nvSpPr>
        <xdr:cNvPr id="353" name="普通建設事業費平均値テキスト"/>
        <xdr:cNvSpPr txBox="1"/>
      </xdr:nvSpPr>
      <xdr:spPr>
        <a:xfrm>
          <a:off x="10528300" y="97751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24074</xdr:rowOff>
    </xdr:from>
    <xdr:to>
      <xdr:col>55</xdr:col>
      <xdr:colOff>50800</xdr:colOff>
      <xdr:row>57</xdr:row>
      <xdr:rowOff>125674</xdr:rowOff>
    </xdr:to>
    <xdr:sp macro="" textlink="">
      <xdr:nvSpPr>
        <xdr:cNvPr id="354" name="フローチャート: 判断 353"/>
        <xdr:cNvSpPr/>
      </xdr:nvSpPr>
      <xdr:spPr>
        <a:xfrm>
          <a:off x="10426700" y="979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161037</xdr:rowOff>
    </xdr:from>
    <xdr:to>
      <xdr:col>50</xdr:col>
      <xdr:colOff>114300</xdr:colOff>
      <xdr:row>56</xdr:row>
      <xdr:rowOff>103545</xdr:rowOff>
    </xdr:to>
    <xdr:cxnSp macro="">
      <xdr:nvCxnSpPr>
        <xdr:cNvPr id="355" name="直線コネクタ 354"/>
        <xdr:cNvCxnSpPr/>
      </xdr:nvCxnSpPr>
      <xdr:spPr>
        <a:xfrm>
          <a:off x="8750300" y="9590787"/>
          <a:ext cx="889000" cy="11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29624</xdr:rowOff>
    </xdr:from>
    <xdr:to>
      <xdr:col>50</xdr:col>
      <xdr:colOff>165100</xdr:colOff>
      <xdr:row>57</xdr:row>
      <xdr:rowOff>131224</xdr:rowOff>
    </xdr:to>
    <xdr:sp macro="" textlink="">
      <xdr:nvSpPr>
        <xdr:cNvPr id="356" name="フローチャート: 判断 355"/>
        <xdr:cNvSpPr/>
      </xdr:nvSpPr>
      <xdr:spPr>
        <a:xfrm>
          <a:off x="9588500" y="980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122351</xdr:rowOff>
    </xdr:from>
    <xdr:ext cx="534377" cy="259045"/>
    <xdr:sp macro="" textlink="">
      <xdr:nvSpPr>
        <xdr:cNvPr id="357" name="テキスト ボックス 356"/>
        <xdr:cNvSpPr txBox="1"/>
      </xdr:nvSpPr>
      <xdr:spPr>
        <a:xfrm>
          <a:off x="9372111" y="989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161037</xdr:rowOff>
    </xdr:from>
    <xdr:to>
      <xdr:col>45</xdr:col>
      <xdr:colOff>177800</xdr:colOff>
      <xdr:row>56</xdr:row>
      <xdr:rowOff>75276</xdr:rowOff>
    </xdr:to>
    <xdr:cxnSp macro="">
      <xdr:nvCxnSpPr>
        <xdr:cNvPr id="358" name="直線コネクタ 357"/>
        <xdr:cNvCxnSpPr/>
      </xdr:nvCxnSpPr>
      <xdr:spPr>
        <a:xfrm flipV="1">
          <a:off x="7861300" y="9590787"/>
          <a:ext cx="889000" cy="8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24064</xdr:rowOff>
    </xdr:from>
    <xdr:to>
      <xdr:col>46</xdr:col>
      <xdr:colOff>38100</xdr:colOff>
      <xdr:row>57</xdr:row>
      <xdr:rowOff>125664</xdr:rowOff>
    </xdr:to>
    <xdr:sp macro="" textlink="">
      <xdr:nvSpPr>
        <xdr:cNvPr id="359" name="フローチャート: 判断 358"/>
        <xdr:cNvSpPr/>
      </xdr:nvSpPr>
      <xdr:spPr>
        <a:xfrm>
          <a:off x="8699500" y="979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116791</xdr:rowOff>
    </xdr:from>
    <xdr:ext cx="534377" cy="259045"/>
    <xdr:sp macro="" textlink="">
      <xdr:nvSpPr>
        <xdr:cNvPr id="360" name="テキスト ボックス 359"/>
        <xdr:cNvSpPr txBox="1"/>
      </xdr:nvSpPr>
      <xdr:spPr>
        <a:xfrm>
          <a:off x="8483111" y="988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140752</xdr:rowOff>
    </xdr:from>
    <xdr:to>
      <xdr:col>41</xdr:col>
      <xdr:colOff>50800</xdr:colOff>
      <xdr:row>56</xdr:row>
      <xdr:rowOff>75276</xdr:rowOff>
    </xdr:to>
    <xdr:cxnSp macro="">
      <xdr:nvCxnSpPr>
        <xdr:cNvPr id="361" name="直線コネクタ 360"/>
        <xdr:cNvCxnSpPr/>
      </xdr:nvCxnSpPr>
      <xdr:spPr>
        <a:xfrm>
          <a:off x="6972300" y="9570502"/>
          <a:ext cx="889000" cy="10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32683</xdr:rowOff>
    </xdr:from>
    <xdr:to>
      <xdr:col>41</xdr:col>
      <xdr:colOff>101600</xdr:colOff>
      <xdr:row>57</xdr:row>
      <xdr:rowOff>134283</xdr:rowOff>
    </xdr:to>
    <xdr:sp macro="" textlink="">
      <xdr:nvSpPr>
        <xdr:cNvPr id="362" name="フローチャート: 判断 361"/>
        <xdr:cNvSpPr/>
      </xdr:nvSpPr>
      <xdr:spPr>
        <a:xfrm>
          <a:off x="7810500" y="980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125410</xdr:rowOff>
    </xdr:from>
    <xdr:ext cx="534377" cy="259045"/>
    <xdr:sp macro="" textlink="">
      <xdr:nvSpPr>
        <xdr:cNvPr id="363" name="テキスト ボックス 362"/>
        <xdr:cNvSpPr txBox="1"/>
      </xdr:nvSpPr>
      <xdr:spPr>
        <a:xfrm>
          <a:off x="7594111" y="989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46902</xdr:rowOff>
    </xdr:from>
    <xdr:to>
      <xdr:col>36</xdr:col>
      <xdr:colOff>165100</xdr:colOff>
      <xdr:row>57</xdr:row>
      <xdr:rowOff>148502</xdr:rowOff>
    </xdr:to>
    <xdr:sp macro="" textlink="">
      <xdr:nvSpPr>
        <xdr:cNvPr id="364" name="フローチャート: 判断 363"/>
        <xdr:cNvSpPr/>
      </xdr:nvSpPr>
      <xdr:spPr>
        <a:xfrm>
          <a:off x="6921500" y="981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139629</xdr:rowOff>
    </xdr:from>
    <xdr:ext cx="534377" cy="259045"/>
    <xdr:sp macro="" textlink="">
      <xdr:nvSpPr>
        <xdr:cNvPr id="365" name="テキスト ボックス 364"/>
        <xdr:cNvSpPr txBox="1"/>
      </xdr:nvSpPr>
      <xdr:spPr>
        <a:xfrm>
          <a:off x="6705111" y="991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129134</xdr:rowOff>
    </xdr:from>
    <xdr:to>
      <xdr:col>55</xdr:col>
      <xdr:colOff>50800</xdr:colOff>
      <xdr:row>57</xdr:row>
      <xdr:rowOff>59284</xdr:rowOff>
    </xdr:to>
    <xdr:sp macro="" textlink="">
      <xdr:nvSpPr>
        <xdr:cNvPr id="371" name="楕円 370"/>
        <xdr:cNvSpPr/>
      </xdr:nvSpPr>
      <xdr:spPr>
        <a:xfrm>
          <a:off x="10426700" y="973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152011</xdr:rowOff>
    </xdr:from>
    <xdr:ext cx="534377" cy="259045"/>
    <xdr:sp macro="" textlink="">
      <xdr:nvSpPr>
        <xdr:cNvPr id="372" name="普通建設事業費該当値テキスト"/>
        <xdr:cNvSpPr txBox="1"/>
      </xdr:nvSpPr>
      <xdr:spPr>
        <a:xfrm>
          <a:off x="10528300" y="958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52745</xdr:rowOff>
    </xdr:from>
    <xdr:to>
      <xdr:col>50</xdr:col>
      <xdr:colOff>165100</xdr:colOff>
      <xdr:row>56</xdr:row>
      <xdr:rowOff>154345</xdr:rowOff>
    </xdr:to>
    <xdr:sp macro="" textlink="">
      <xdr:nvSpPr>
        <xdr:cNvPr id="373" name="楕円 372"/>
        <xdr:cNvSpPr/>
      </xdr:nvSpPr>
      <xdr:spPr>
        <a:xfrm>
          <a:off x="9588500" y="965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170872</xdr:rowOff>
    </xdr:from>
    <xdr:ext cx="534377" cy="259045"/>
    <xdr:sp macro="" textlink="">
      <xdr:nvSpPr>
        <xdr:cNvPr id="374" name="テキスト ボックス 373"/>
        <xdr:cNvSpPr txBox="1"/>
      </xdr:nvSpPr>
      <xdr:spPr>
        <a:xfrm>
          <a:off x="9372111" y="942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110237</xdr:rowOff>
    </xdr:from>
    <xdr:to>
      <xdr:col>46</xdr:col>
      <xdr:colOff>38100</xdr:colOff>
      <xdr:row>56</xdr:row>
      <xdr:rowOff>40387</xdr:rowOff>
    </xdr:to>
    <xdr:sp macro="" textlink="">
      <xdr:nvSpPr>
        <xdr:cNvPr id="375" name="楕円 374"/>
        <xdr:cNvSpPr/>
      </xdr:nvSpPr>
      <xdr:spPr>
        <a:xfrm>
          <a:off x="8699500" y="953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56914</xdr:rowOff>
    </xdr:from>
    <xdr:ext cx="599010" cy="259045"/>
    <xdr:sp macro="" textlink="">
      <xdr:nvSpPr>
        <xdr:cNvPr id="376" name="テキスト ボックス 375"/>
        <xdr:cNvSpPr txBox="1"/>
      </xdr:nvSpPr>
      <xdr:spPr>
        <a:xfrm>
          <a:off x="8450795" y="9315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24476</xdr:rowOff>
    </xdr:from>
    <xdr:to>
      <xdr:col>41</xdr:col>
      <xdr:colOff>101600</xdr:colOff>
      <xdr:row>56</xdr:row>
      <xdr:rowOff>126076</xdr:rowOff>
    </xdr:to>
    <xdr:sp macro="" textlink="">
      <xdr:nvSpPr>
        <xdr:cNvPr id="377" name="楕円 376"/>
        <xdr:cNvSpPr/>
      </xdr:nvSpPr>
      <xdr:spPr>
        <a:xfrm>
          <a:off x="7810500" y="96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142603</xdr:rowOff>
    </xdr:from>
    <xdr:ext cx="534377" cy="259045"/>
    <xdr:sp macro="" textlink="">
      <xdr:nvSpPr>
        <xdr:cNvPr id="378" name="テキスト ボックス 377"/>
        <xdr:cNvSpPr txBox="1"/>
      </xdr:nvSpPr>
      <xdr:spPr>
        <a:xfrm>
          <a:off x="7594111" y="940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89952</xdr:rowOff>
    </xdr:from>
    <xdr:to>
      <xdr:col>36</xdr:col>
      <xdr:colOff>165100</xdr:colOff>
      <xdr:row>56</xdr:row>
      <xdr:rowOff>20102</xdr:rowOff>
    </xdr:to>
    <xdr:sp macro="" textlink="">
      <xdr:nvSpPr>
        <xdr:cNvPr id="379" name="楕円 378"/>
        <xdr:cNvSpPr/>
      </xdr:nvSpPr>
      <xdr:spPr>
        <a:xfrm>
          <a:off x="6921500" y="951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36629</xdr:rowOff>
    </xdr:from>
    <xdr:ext cx="599010" cy="259045"/>
    <xdr:sp macro="" textlink="">
      <xdr:nvSpPr>
        <xdr:cNvPr id="380" name="テキスト ボックス 379"/>
        <xdr:cNvSpPr txBox="1"/>
      </xdr:nvSpPr>
      <xdr:spPr>
        <a:xfrm>
          <a:off x="6672795" y="929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8884</xdr:rowOff>
    </xdr:from>
    <xdr:to>
      <xdr:col>54</xdr:col>
      <xdr:colOff>189865</xdr:colOff>
      <xdr:row>79</xdr:row>
      <xdr:rowOff>43098</xdr:rowOff>
    </xdr:to>
    <xdr:cxnSp macro="">
      <xdr:nvCxnSpPr>
        <xdr:cNvPr id="404" name="直線コネクタ 403"/>
        <xdr:cNvCxnSpPr/>
      </xdr:nvCxnSpPr>
      <xdr:spPr>
        <a:xfrm flipV="1">
          <a:off x="10475595" y="12181834"/>
          <a:ext cx="1270" cy="140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46925</xdr:rowOff>
    </xdr:from>
    <xdr:ext cx="313932" cy="259045"/>
    <xdr:sp macro="" textlink="">
      <xdr:nvSpPr>
        <xdr:cNvPr id="405" name="普通建設事業費 （ うち新規整備　）最小値テキスト"/>
        <xdr:cNvSpPr txBox="1"/>
      </xdr:nvSpPr>
      <xdr:spPr>
        <a:xfrm>
          <a:off x="10528300" y="135914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43098</xdr:rowOff>
    </xdr:from>
    <xdr:to>
      <xdr:col>55</xdr:col>
      <xdr:colOff>88900</xdr:colOff>
      <xdr:row>79</xdr:row>
      <xdr:rowOff>43098</xdr:rowOff>
    </xdr:to>
    <xdr:cxnSp macro="">
      <xdr:nvCxnSpPr>
        <xdr:cNvPr id="406" name="直線コネクタ 405"/>
        <xdr:cNvCxnSpPr/>
      </xdr:nvCxnSpPr>
      <xdr:spPr>
        <a:xfrm>
          <a:off x="10388600" y="13587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127011</xdr:rowOff>
    </xdr:from>
    <xdr:ext cx="534377" cy="259045"/>
    <xdr:sp macro="" textlink="">
      <xdr:nvSpPr>
        <xdr:cNvPr id="407" name="普通建設事業費 （ うち新規整備　）最大値テキスト"/>
        <xdr:cNvSpPr txBox="1"/>
      </xdr:nvSpPr>
      <xdr:spPr>
        <a:xfrm>
          <a:off x="10528300" y="1195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8884</xdr:rowOff>
    </xdr:from>
    <xdr:to>
      <xdr:col>55</xdr:col>
      <xdr:colOff>88900</xdr:colOff>
      <xdr:row>71</xdr:row>
      <xdr:rowOff>8884</xdr:rowOff>
    </xdr:to>
    <xdr:cxnSp macro="">
      <xdr:nvCxnSpPr>
        <xdr:cNvPr id="408" name="直線コネクタ 407"/>
        <xdr:cNvCxnSpPr/>
      </xdr:nvCxnSpPr>
      <xdr:spPr>
        <a:xfrm>
          <a:off x="10388600" y="12181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124840</xdr:rowOff>
    </xdr:from>
    <xdr:to>
      <xdr:col>55</xdr:col>
      <xdr:colOff>0</xdr:colOff>
      <xdr:row>78</xdr:row>
      <xdr:rowOff>131680</xdr:rowOff>
    </xdr:to>
    <xdr:cxnSp macro="">
      <xdr:nvCxnSpPr>
        <xdr:cNvPr id="409" name="直線コネクタ 408"/>
        <xdr:cNvCxnSpPr/>
      </xdr:nvCxnSpPr>
      <xdr:spPr>
        <a:xfrm flipV="1">
          <a:off x="9639300" y="13497940"/>
          <a:ext cx="838200" cy="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170508</xdr:rowOff>
    </xdr:from>
    <xdr:ext cx="469744" cy="259045"/>
    <xdr:sp macro="" textlink="">
      <xdr:nvSpPr>
        <xdr:cNvPr id="410" name="普通建設事業費 （ うち新規整備　）平均値テキスト"/>
        <xdr:cNvSpPr txBox="1"/>
      </xdr:nvSpPr>
      <xdr:spPr>
        <a:xfrm>
          <a:off x="10528300" y="13200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147631</xdr:rowOff>
    </xdr:from>
    <xdr:to>
      <xdr:col>55</xdr:col>
      <xdr:colOff>50800</xdr:colOff>
      <xdr:row>78</xdr:row>
      <xdr:rowOff>77781</xdr:rowOff>
    </xdr:to>
    <xdr:sp macro="" textlink="">
      <xdr:nvSpPr>
        <xdr:cNvPr id="411" name="フローチャート: 判断 410"/>
        <xdr:cNvSpPr/>
      </xdr:nvSpPr>
      <xdr:spPr>
        <a:xfrm>
          <a:off x="10426700" y="1334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131680</xdr:rowOff>
    </xdr:from>
    <xdr:to>
      <xdr:col>50</xdr:col>
      <xdr:colOff>114300</xdr:colOff>
      <xdr:row>79</xdr:row>
      <xdr:rowOff>44450</xdr:rowOff>
    </xdr:to>
    <xdr:cxnSp macro="">
      <xdr:nvCxnSpPr>
        <xdr:cNvPr id="412" name="直線コネクタ 411"/>
        <xdr:cNvCxnSpPr/>
      </xdr:nvCxnSpPr>
      <xdr:spPr>
        <a:xfrm flipV="1">
          <a:off x="8750300" y="13504780"/>
          <a:ext cx="889000" cy="8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18225</xdr:rowOff>
    </xdr:from>
    <xdr:to>
      <xdr:col>50</xdr:col>
      <xdr:colOff>165100</xdr:colOff>
      <xdr:row>78</xdr:row>
      <xdr:rowOff>119825</xdr:rowOff>
    </xdr:to>
    <xdr:sp macro="" textlink="">
      <xdr:nvSpPr>
        <xdr:cNvPr id="413" name="フローチャート: 判断 412"/>
        <xdr:cNvSpPr/>
      </xdr:nvSpPr>
      <xdr:spPr>
        <a:xfrm>
          <a:off x="9588500" y="1339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136352</xdr:rowOff>
    </xdr:from>
    <xdr:ext cx="469744" cy="259045"/>
    <xdr:sp macro="" textlink="">
      <xdr:nvSpPr>
        <xdr:cNvPr id="414" name="テキスト ボックス 413"/>
        <xdr:cNvSpPr txBox="1"/>
      </xdr:nvSpPr>
      <xdr:spPr>
        <a:xfrm>
          <a:off x="9404428" y="13166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35477</xdr:rowOff>
    </xdr:from>
    <xdr:to>
      <xdr:col>45</xdr:col>
      <xdr:colOff>177800</xdr:colOff>
      <xdr:row>79</xdr:row>
      <xdr:rowOff>44450</xdr:rowOff>
    </xdr:to>
    <xdr:cxnSp macro="">
      <xdr:nvCxnSpPr>
        <xdr:cNvPr id="415" name="直線コネクタ 414"/>
        <xdr:cNvCxnSpPr/>
      </xdr:nvCxnSpPr>
      <xdr:spPr>
        <a:xfrm>
          <a:off x="7861300" y="13580027"/>
          <a:ext cx="889000" cy="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26036</xdr:rowOff>
    </xdr:from>
    <xdr:to>
      <xdr:col>46</xdr:col>
      <xdr:colOff>38100</xdr:colOff>
      <xdr:row>78</xdr:row>
      <xdr:rowOff>127636</xdr:rowOff>
    </xdr:to>
    <xdr:sp macro="" textlink="">
      <xdr:nvSpPr>
        <xdr:cNvPr id="416" name="フローチャート: 判断 415"/>
        <xdr:cNvSpPr/>
      </xdr:nvSpPr>
      <xdr:spPr>
        <a:xfrm>
          <a:off x="8699500" y="1339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144163</xdr:rowOff>
    </xdr:from>
    <xdr:ext cx="469744" cy="259045"/>
    <xdr:sp macro="" textlink="">
      <xdr:nvSpPr>
        <xdr:cNvPr id="417" name="テキスト ボックス 416"/>
        <xdr:cNvSpPr txBox="1"/>
      </xdr:nvSpPr>
      <xdr:spPr>
        <a:xfrm>
          <a:off x="8515428" y="1317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35477</xdr:rowOff>
    </xdr:from>
    <xdr:to>
      <xdr:col>41</xdr:col>
      <xdr:colOff>50800</xdr:colOff>
      <xdr:row>79</xdr:row>
      <xdr:rowOff>38812</xdr:rowOff>
    </xdr:to>
    <xdr:cxnSp macro="">
      <xdr:nvCxnSpPr>
        <xdr:cNvPr id="418" name="直線コネクタ 417"/>
        <xdr:cNvCxnSpPr/>
      </xdr:nvCxnSpPr>
      <xdr:spPr>
        <a:xfrm flipV="1">
          <a:off x="6972300" y="13580027"/>
          <a:ext cx="889000" cy="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52705</xdr:rowOff>
    </xdr:from>
    <xdr:to>
      <xdr:col>41</xdr:col>
      <xdr:colOff>101600</xdr:colOff>
      <xdr:row>78</xdr:row>
      <xdr:rowOff>154305</xdr:rowOff>
    </xdr:to>
    <xdr:sp macro="" textlink="">
      <xdr:nvSpPr>
        <xdr:cNvPr id="419" name="フローチャート: 判断 418"/>
        <xdr:cNvSpPr/>
      </xdr:nvSpPr>
      <xdr:spPr>
        <a:xfrm>
          <a:off x="7810500" y="1342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170832</xdr:rowOff>
    </xdr:from>
    <xdr:ext cx="469744" cy="259045"/>
    <xdr:sp macro="" textlink="">
      <xdr:nvSpPr>
        <xdr:cNvPr id="420" name="テキスト ボックス 419"/>
        <xdr:cNvSpPr txBox="1"/>
      </xdr:nvSpPr>
      <xdr:spPr>
        <a:xfrm>
          <a:off x="7626428" y="1320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36494</xdr:rowOff>
    </xdr:from>
    <xdr:to>
      <xdr:col>36</xdr:col>
      <xdr:colOff>165100</xdr:colOff>
      <xdr:row>78</xdr:row>
      <xdr:rowOff>138094</xdr:rowOff>
    </xdr:to>
    <xdr:sp macro="" textlink="">
      <xdr:nvSpPr>
        <xdr:cNvPr id="421" name="フローチャート: 判断 420"/>
        <xdr:cNvSpPr/>
      </xdr:nvSpPr>
      <xdr:spPr>
        <a:xfrm>
          <a:off x="6921500" y="1340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154621</xdr:rowOff>
    </xdr:from>
    <xdr:ext cx="469744" cy="259045"/>
    <xdr:sp macro="" textlink="">
      <xdr:nvSpPr>
        <xdr:cNvPr id="422" name="テキスト ボックス 421"/>
        <xdr:cNvSpPr txBox="1"/>
      </xdr:nvSpPr>
      <xdr:spPr>
        <a:xfrm>
          <a:off x="6737428" y="1318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74040</xdr:rowOff>
    </xdr:from>
    <xdr:to>
      <xdr:col>55</xdr:col>
      <xdr:colOff>50800</xdr:colOff>
      <xdr:row>79</xdr:row>
      <xdr:rowOff>4190</xdr:rowOff>
    </xdr:to>
    <xdr:sp macro="" textlink="">
      <xdr:nvSpPr>
        <xdr:cNvPr id="428" name="楕円 427"/>
        <xdr:cNvSpPr/>
      </xdr:nvSpPr>
      <xdr:spPr>
        <a:xfrm>
          <a:off x="10426700" y="1344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160417</xdr:rowOff>
    </xdr:from>
    <xdr:ext cx="469744" cy="259045"/>
    <xdr:sp macro="" textlink="">
      <xdr:nvSpPr>
        <xdr:cNvPr id="429" name="普通建設事業費 （ うち新規整備　）該当値テキスト"/>
        <xdr:cNvSpPr txBox="1"/>
      </xdr:nvSpPr>
      <xdr:spPr>
        <a:xfrm>
          <a:off x="10528300" y="13362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80880</xdr:rowOff>
    </xdr:from>
    <xdr:to>
      <xdr:col>50</xdr:col>
      <xdr:colOff>165100</xdr:colOff>
      <xdr:row>79</xdr:row>
      <xdr:rowOff>11030</xdr:rowOff>
    </xdr:to>
    <xdr:sp macro="" textlink="">
      <xdr:nvSpPr>
        <xdr:cNvPr id="430" name="楕円 429"/>
        <xdr:cNvSpPr/>
      </xdr:nvSpPr>
      <xdr:spPr>
        <a:xfrm>
          <a:off x="9588500" y="1345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2157</xdr:rowOff>
    </xdr:from>
    <xdr:ext cx="469744" cy="259045"/>
    <xdr:sp macro="" textlink="">
      <xdr:nvSpPr>
        <xdr:cNvPr id="431" name="テキスト ボックス 430"/>
        <xdr:cNvSpPr txBox="1"/>
      </xdr:nvSpPr>
      <xdr:spPr>
        <a:xfrm>
          <a:off x="9404428" y="135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32" name="楕円 431"/>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33" name="テキスト ボックス 432"/>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156127</xdr:rowOff>
    </xdr:from>
    <xdr:to>
      <xdr:col>41</xdr:col>
      <xdr:colOff>101600</xdr:colOff>
      <xdr:row>79</xdr:row>
      <xdr:rowOff>86277</xdr:rowOff>
    </xdr:to>
    <xdr:sp macro="" textlink="">
      <xdr:nvSpPr>
        <xdr:cNvPr id="434" name="楕円 433"/>
        <xdr:cNvSpPr/>
      </xdr:nvSpPr>
      <xdr:spPr>
        <a:xfrm>
          <a:off x="7810500" y="1352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77404</xdr:rowOff>
    </xdr:from>
    <xdr:ext cx="378565" cy="259045"/>
    <xdr:sp macro="" textlink="">
      <xdr:nvSpPr>
        <xdr:cNvPr id="435" name="テキスト ボックス 434"/>
        <xdr:cNvSpPr txBox="1"/>
      </xdr:nvSpPr>
      <xdr:spPr>
        <a:xfrm>
          <a:off x="7672017" y="13621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159462</xdr:rowOff>
    </xdr:from>
    <xdr:to>
      <xdr:col>36</xdr:col>
      <xdr:colOff>165100</xdr:colOff>
      <xdr:row>79</xdr:row>
      <xdr:rowOff>89612</xdr:rowOff>
    </xdr:to>
    <xdr:sp macro="" textlink="">
      <xdr:nvSpPr>
        <xdr:cNvPr id="436" name="楕円 435"/>
        <xdr:cNvSpPr/>
      </xdr:nvSpPr>
      <xdr:spPr>
        <a:xfrm>
          <a:off x="6921500" y="1353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80739</xdr:rowOff>
    </xdr:from>
    <xdr:ext cx="378565" cy="259045"/>
    <xdr:sp macro="" textlink="">
      <xdr:nvSpPr>
        <xdr:cNvPr id="437" name="テキスト ボックス 436"/>
        <xdr:cNvSpPr txBox="1"/>
      </xdr:nvSpPr>
      <xdr:spPr>
        <a:xfrm>
          <a:off x="6783017" y="13625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921</xdr:rowOff>
    </xdr:from>
    <xdr:to>
      <xdr:col>54</xdr:col>
      <xdr:colOff>189865</xdr:colOff>
      <xdr:row>98</xdr:row>
      <xdr:rowOff>19723</xdr:rowOff>
    </xdr:to>
    <xdr:cxnSp macro="">
      <xdr:nvCxnSpPr>
        <xdr:cNvPr id="461" name="直線コネクタ 460"/>
        <xdr:cNvCxnSpPr/>
      </xdr:nvCxnSpPr>
      <xdr:spPr>
        <a:xfrm flipV="1">
          <a:off x="10475595" y="15431421"/>
          <a:ext cx="1270" cy="13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23550</xdr:rowOff>
    </xdr:from>
    <xdr:ext cx="534377" cy="259045"/>
    <xdr:sp macro="" textlink="">
      <xdr:nvSpPr>
        <xdr:cNvPr id="462" name="普通建設事業費 （ うち更新整備　）最小値テキスト"/>
        <xdr:cNvSpPr txBox="1"/>
      </xdr:nvSpPr>
      <xdr:spPr>
        <a:xfrm>
          <a:off x="10528300" y="1682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19723</xdr:rowOff>
    </xdr:from>
    <xdr:to>
      <xdr:col>55</xdr:col>
      <xdr:colOff>88900</xdr:colOff>
      <xdr:row>98</xdr:row>
      <xdr:rowOff>19723</xdr:rowOff>
    </xdr:to>
    <xdr:cxnSp macro="">
      <xdr:nvCxnSpPr>
        <xdr:cNvPr id="463" name="直線コネクタ 462"/>
        <xdr:cNvCxnSpPr/>
      </xdr:nvCxnSpPr>
      <xdr:spPr>
        <a:xfrm>
          <a:off x="10388600" y="1682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119048</xdr:rowOff>
    </xdr:from>
    <xdr:ext cx="534377" cy="259045"/>
    <xdr:sp macro="" textlink="">
      <xdr:nvSpPr>
        <xdr:cNvPr id="464" name="普通建設事業費 （ うち更新整備　）最大値テキスト"/>
        <xdr:cNvSpPr txBox="1"/>
      </xdr:nvSpPr>
      <xdr:spPr>
        <a:xfrm>
          <a:off x="10528300" y="1520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921</xdr:rowOff>
    </xdr:from>
    <xdr:to>
      <xdr:col>55</xdr:col>
      <xdr:colOff>88900</xdr:colOff>
      <xdr:row>90</xdr:row>
      <xdr:rowOff>921</xdr:rowOff>
    </xdr:to>
    <xdr:cxnSp macro="">
      <xdr:nvCxnSpPr>
        <xdr:cNvPr id="465" name="直線コネクタ 464"/>
        <xdr:cNvCxnSpPr/>
      </xdr:nvCxnSpPr>
      <xdr:spPr>
        <a:xfrm>
          <a:off x="10388600" y="15431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15475</xdr:rowOff>
    </xdr:from>
    <xdr:to>
      <xdr:col>55</xdr:col>
      <xdr:colOff>0</xdr:colOff>
      <xdr:row>94</xdr:row>
      <xdr:rowOff>138443</xdr:rowOff>
    </xdr:to>
    <xdr:cxnSp macro="">
      <xdr:nvCxnSpPr>
        <xdr:cNvPr id="466" name="直線コネクタ 465"/>
        <xdr:cNvCxnSpPr/>
      </xdr:nvCxnSpPr>
      <xdr:spPr>
        <a:xfrm>
          <a:off x="9639300" y="16131775"/>
          <a:ext cx="838200" cy="12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12673</xdr:rowOff>
    </xdr:from>
    <xdr:ext cx="534377" cy="259045"/>
    <xdr:sp macro="" textlink="">
      <xdr:nvSpPr>
        <xdr:cNvPr id="467" name="普通建設事業費 （ うち更新整備　）平均値テキスト"/>
        <xdr:cNvSpPr txBox="1"/>
      </xdr:nvSpPr>
      <xdr:spPr>
        <a:xfrm>
          <a:off x="10528300" y="16471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34246</xdr:rowOff>
    </xdr:from>
    <xdr:to>
      <xdr:col>55</xdr:col>
      <xdr:colOff>50800</xdr:colOff>
      <xdr:row>96</xdr:row>
      <xdr:rowOff>135846</xdr:rowOff>
    </xdr:to>
    <xdr:sp macro="" textlink="">
      <xdr:nvSpPr>
        <xdr:cNvPr id="468" name="フローチャート: 判断 467"/>
        <xdr:cNvSpPr/>
      </xdr:nvSpPr>
      <xdr:spPr>
        <a:xfrm>
          <a:off x="10426700" y="1649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97065</xdr:rowOff>
    </xdr:from>
    <xdr:to>
      <xdr:col>50</xdr:col>
      <xdr:colOff>114300</xdr:colOff>
      <xdr:row>94</xdr:row>
      <xdr:rowOff>15475</xdr:rowOff>
    </xdr:to>
    <xdr:cxnSp macro="">
      <xdr:nvCxnSpPr>
        <xdr:cNvPr id="469" name="直線コネクタ 468"/>
        <xdr:cNvCxnSpPr/>
      </xdr:nvCxnSpPr>
      <xdr:spPr>
        <a:xfrm>
          <a:off x="8750300" y="15699015"/>
          <a:ext cx="889000" cy="43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21482</xdr:rowOff>
    </xdr:from>
    <xdr:to>
      <xdr:col>50</xdr:col>
      <xdr:colOff>165100</xdr:colOff>
      <xdr:row>96</xdr:row>
      <xdr:rowOff>123082</xdr:rowOff>
    </xdr:to>
    <xdr:sp macro="" textlink="">
      <xdr:nvSpPr>
        <xdr:cNvPr id="470" name="フローチャート: 判断 469"/>
        <xdr:cNvSpPr/>
      </xdr:nvSpPr>
      <xdr:spPr>
        <a:xfrm>
          <a:off x="9588500" y="1648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114209</xdr:rowOff>
    </xdr:from>
    <xdr:ext cx="534377" cy="259045"/>
    <xdr:sp macro="" textlink="">
      <xdr:nvSpPr>
        <xdr:cNvPr id="471" name="テキスト ボックス 470"/>
        <xdr:cNvSpPr txBox="1"/>
      </xdr:nvSpPr>
      <xdr:spPr>
        <a:xfrm>
          <a:off x="9372111" y="1657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97065</xdr:rowOff>
    </xdr:from>
    <xdr:to>
      <xdr:col>45</xdr:col>
      <xdr:colOff>177800</xdr:colOff>
      <xdr:row>93</xdr:row>
      <xdr:rowOff>79635</xdr:rowOff>
    </xdr:to>
    <xdr:cxnSp macro="">
      <xdr:nvCxnSpPr>
        <xdr:cNvPr id="472" name="直線コネクタ 471"/>
        <xdr:cNvCxnSpPr/>
      </xdr:nvCxnSpPr>
      <xdr:spPr>
        <a:xfrm flipV="1">
          <a:off x="7861300" y="15699015"/>
          <a:ext cx="889000" cy="32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145898</xdr:rowOff>
    </xdr:from>
    <xdr:to>
      <xdr:col>46</xdr:col>
      <xdr:colOff>38100</xdr:colOff>
      <xdr:row>96</xdr:row>
      <xdr:rowOff>76048</xdr:rowOff>
    </xdr:to>
    <xdr:sp macro="" textlink="">
      <xdr:nvSpPr>
        <xdr:cNvPr id="473" name="フローチャート: 判断 472"/>
        <xdr:cNvSpPr/>
      </xdr:nvSpPr>
      <xdr:spPr>
        <a:xfrm>
          <a:off x="8699500" y="1643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67175</xdr:rowOff>
    </xdr:from>
    <xdr:ext cx="534377" cy="259045"/>
    <xdr:sp macro="" textlink="">
      <xdr:nvSpPr>
        <xdr:cNvPr id="474" name="テキスト ボックス 473"/>
        <xdr:cNvSpPr txBox="1"/>
      </xdr:nvSpPr>
      <xdr:spPr>
        <a:xfrm>
          <a:off x="8483111" y="1652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79635</xdr:rowOff>
    </xdr:from>
    <xdr:to>
      <xdr:col>41</xdr:col>
      <xdr:colOff>50800</xdr:colOff>
      <xdr:row>95</xdr:row>
      <xdr:rowOff>8331</xdr:rowOff>
    </xdr:to>
    <xdr:cxnSp macro="">
      <xdr:nvCxnSpPr>
        <xdr:cNvPr id="475" name="直線コネクタ 474"/>
        <xdr:cNvCxnSpPr/>
      </xdr:nvCxnSpPr>
      <xdr:spPr>
        <a:xfrm flipV="1">
          <a:off x="6972300" y="16024485"/>
          <a:ext cx="889000" cy="27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159441</xdr:rowOff>
    </xdr:from>
    <xdr:to>
      <xdr:col>41</xdr:col>
      <xdr:colOff>101600</xdr:colOff>
      <xdr:row>96</xdr:row>
      <xdr:rowOff>89591</xdr:rowOff>
    </xdr:to>
    <xdr:sp macro="" textlink="">
      <xdr:nvSpPr>
        <xdr:cNvPr id="476" name="フローチャート: 判断 475"/>
        <xdr:cNvSpPr/>
      </xdr:nvSpPr>
      <xdr:spPr>
        <a:xfrm>
          <a:off x="7810500" y="1644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80718</xdr:rowOff>
    </xdr:from>
    <xdr:ext cx="534377" cy="259045"/>
    <xdr:sp macro="" textlink="">
      <xdr:nvSpPr>
        <xdr:cNvPr id="477" name="テキスト ボックス 476"/>
        <xdr:cNvSpPr txBox="1"/>
      </xdr:nvSpPr>
      <xdr:spPr>
        <a:xfrm>
          <a:off x="7594111" y="1653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69507</xdr:rowOff>
    </xdr:from>
    <xdr:to>
      <xdr:col>36</xdr:col>
      <xdr:colOff>165100</xdr:colOff>
      <xdr:row>96</xdr:row>
      <xdr:rowOff>171107</xdr:rowOff>
    </xdr:to>
    <xdr:sp macro="" textlink="">
      <xdr:nvSpPr>
        <xdr:cNvPr id="478" name="フローチャート: 判断 477"/>
        <xdr:cNvSpPr/>
      </xdr:nvSpPr>
      <xdr:spPr>
        <a:xfrm>
          <a:off x="6921500" y="1652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162234</xdr:rowOff>
    </xdr:from>
    <xdr:ext cx="534377" cy="259045"/>
    <xdr:sp macro="" textlink="">
      <xdr:nvSpPr>
        <xdr:cNvPr id="479" name="テキスト ボックス 478"/>
        <xdr:cNvSpPr txBox="1"/>
      </xdr:nvSpPr>
      <xdr:spPr>
        <a:xfrm>
          <a:off x="6705111" y="1662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87643</xdr:rowOff>
    </xdr:from>
    <xdr:to>
      <xdr:col>55</xdr:col>
      <xdr:colOff>50800</xdr:colOff>
      <xdr:row>95</xdr:row>
      <xdr:rowOff>17793</xdr:rowOff>
    </xdr:to>
    <xdr:sp macro="" textlink="">
      <xdr:nvSpPr>
        <xdr:cNvPr id="485" name="楕円 484"/>
        <xdr:cNvSpPr/>
      </xdr:nvSpPr>
      <xdr:spPr>
        <a:xfrm>
          <a:off x="10426700" y="1620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110520</xdr:rowOff>
    </xdr:from>
    <xdr:ext cx="534377" cy="259045"/>
    <xdr:sp macro="" textlink="">
      <xdr:nvSpPr>
        <xdr:cNvPr id="486" name="普通建設事業費 （ うち更新整備　）該当値テキスト"/>
        <xdr:cNvSpPr txBox="1"/>
      </xdr:nvSpPr>
      <xdr:spPr>
        <a:xfrm>
          <a:off x="10528300" y="160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136125</xdr:rowOff>
    </xdr:from>
    <xdr:to>
      <xdr:col>50</xdr:col>
      <xdr:colOff>165100</xdr:colOff>
      <xdr:row>94</xdr:row>
      <xdr:rowOff>66275</xdr:rowOff>
    </xdr:to>
    <xdr:sp macro="" textlink="">
      <xdr:nvSpPr>
        <xdr:cNvPr id="487" name="楕円 486"/>
        <xdr:cNvSpPr/>
      </xdr:nvSpPr>
      <xdr:spPr>
        <a:xfrm>
          <a:off x="9588500" y="1608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82802</xdr:rowOff>
    </xdr:from>
    <xdr:ext cx="534377" cy="259045"/>
    <xdr:sp macro="" textlink="">
      <xdr:nvSpPr>
        <xdr:cNvPr id="488" name="テキスト ボックス 487"/>
        <xdr:cNvSpPr txBox="1"/>
      </xdr:nvSpPr>
      <xdr:spPr>
        <a:xfrm>
          <a:off x="9372111" y="1585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46265</xdr:rowOff>
    </xdr:from>
    <xdr:to>
      <xdr:col>46</xdr:col>
      <xdr:colOff>38100</xdr:colOff>
      <xdr:row>91</xdr:row>
      <xdr:rowOff>147865</xdr:rowOff>
    </xdr:to>
    <xdr:sp macro="" textlink="">
      <xdr:nvSpPr>
        <xdr:cNvPr id="489" name="楕円 488"/>
        <xdr:cNvSpPr/>
      </xdr:nvSpPr>
      <xdr:spPr>
        <a:xfrm>
          <a:off x="8699500" y="1564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89</xdr:row>
      <xdr:rowOff>164392</xdr:rowOff>
    </xdr:from>
    <xdr:ext cx="534377" cy="259045"/>
    <xdr:sp macro="" textlink="">
      <xdr:nvSpPr>
        <xdr:cNvPr id="490" name="テキスト ボックス 489"/>
        <xdr:cNvSpPr txBox="1"/>
      </xdr:nvSpPr>
      <xdr:spPr>
        <a:xfrm>
          <a:off x="8483111" y="1542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28835</xdr:rowOff>
    </xdr:from>
    <xdr:to>
      <xdr:col>41</xdr:col>
      <xdr:colOff>101600</xdr:colOff>
      <xdr:row>93</xdr:row>
      <xdr:rowOff>130435</xdr:rowOff>
    </xdr:to>
    <xdr:sp macro="" textlink="">
      <xdr:nvSpPr>
        <xdr:cNvPr id="491" name="楕円 490"/>
        <xdr:cNvSpPr/>
      </xdr:nvSpPr>
      <xdr:spPr>
        <a:xfrm>
          <a:off x="7810500" y="1597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146962</xdr:rowOff>
    </xdr:from>
    <xdr:ext cx="534377" cy="259045"/>
    <xdr:sp macro="" textlink="">
      <xdr:nvSpPr>
        <xdr:cNvPr id="492" name="テキスト ボックス 491"/>
        <xdr:cNvSpPr txBox="1"/>
      </xdr:nvSpPr>
      <xdr:spPr>
        <a:xfrm>
          <a:off x="7594111" y="1574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128981</xdr:rowOff>
    </xdr:from>
    <xdr:to>
      <xdr:col>36</xdr:col>
      <xdr:colOff>165100</xdr:colOff>
      <xdr:row>95</xdr:row>
      <xdr:rowOff>59131</xdr:rowOff>
    </xdr:to>
    <xdr:sp macro="" textlink="">
      <xdr:nvSpPr>
        <xdr:cNvPr id="493" name="楕円 492"/>
        <xdr:cNvSpPr/>
      </xdr:nvSpPr>
      <xdr:spPr>
        <a:xfrm>
          <a:off x="6921500" y="1624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75658</xdr:rowOff>
    </xdr:from>
    <xdr:ext cx="534377" cy="259045"/>
    <xdr:sp macro="" textlink="">
      <xdr:nvSpPr>
        <xdr:cNvPr id="494" name="テキスト ボックス 493"/>
        <xdr:cNvSpPr txBox="1"/>
      </xdr:nvSpPr>
      <xdr:spPr>
        <a:xfrm>
          <a:off x="6705111" y="1602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36</xdr:row>
      <xdr:rowOff>144434</xdr:rowOff>
    </xdr:from>
    <xdr:ext cx="312906" cy="259045"/>
    <xdr:sp macro="" textlink="">
      <xdr:nvSpPr>
        <xdr:cNvPr id="508" name="テキスト ボックス 507"/>
        <xdr:cNvSpPr txBox="1"/>
      </xdr:nvSpPr>
      <xdr:spPr>
        <a:xfrm>
          <a:off x="12133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34</xdr:row>
      <xdr:rowOff>160763</xdr:rowOff>
    </xdr:from>
    <xdr:ext cx="312906" cy="259045"/>
    <xdr:sp macro="" textlink="">
      <xdr:nvSpPr>
        <xdr:cNvPr id="510" name="テキスト ボックス 509"/>
        <xdr:cNvSpPr txBox="1"/>
      </xdr:nvSpPr>
      <xdr:spPr>
        <a:xfrm>
          <a:off x="12133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33</xdr:row>
      <xdr:rowOff>5641</xdr:rowOff>
    </xdr:from>
    <xdr:ext cx="312906" cy="259045"/>
    <xdr:sp macro="" textlink="">
      <xdr:nvSpPr>
        <xdr:cNvPr id="512" name="テキスト ボックス 511"/>
        <xdr:cNvSpPr txBox="1"/>
      </xdr:nvSpPr>
      <xdr:spPr>
        <a:xfrm>
          <a:off x="12133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14" name="テキスト ボックス 513"/>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16" name="テキスト ボックス 515"/>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18" name="テキスト ボックス 517"/>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85272</xdr:rowOff>
    </xdr:from>
    <xdr:to>
      <xdr:col>85</xdr:col>
      <xdr:colOff>126364</xdr:colOff>
      <xdr:row>39</xdr:row>
      <xdr:rowOff>98878</xdr:rowOff>
    </xdr:to>
    <xdr:cxnSp macro="">
      <xdr:nvCxnSpPr>
        <xdr:cNvPr id="520" name="直線コネクタ 519"/>
        <xdr:cNvCxnSpPr/>
      </xdr:nvCxnSpPr>
      <xdr:spPr>
        <a:xfrm flipV="1">
          <a:off x="16317595" y="5228772"/>
          <a:ext cx="1269"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31949</xdr:rowOff>
    </xdr:from>
    <xdr:ext cx="378565" cy="259045"/>
    <xdr:sp macro="" textlink="">
      <xdr:nvSpPr>
        <xdr:cNvPr id="523" name="災害復旧事業費最大値テキスト"/>
        <xdr:cNvSpPr txBox="1"/>
      </xdr:nvSpPr>
      <xdr:spPr>
        <a:xfrm>
          <a:off x="16370300" y="5003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85272</xdr:rowOff>
    </xdr:from>
    <xdr:to>
      <xdr:col>86</xdr:col>
      <xdr:colOff>25400</xdr:colOff>
      <xdr:row>30</xdr:row>
      <xdr:rowOff>85272</xdr:rowOff>
    </xdr:to>
    <xdr:cxnSp macro="">
      <xdr:nvCxnSpPr>
        <xdr:cNvPr id="524" name="直線コネクタ 523"/>
        <xdr:cNvCxnSpPr/>
      </xdr:nvCxnSpPr>
      <xdr:spPr>
        <a:xfrm>
          <a:off x="16230600" y="522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5" name="直線コネクタ 524"/>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79120</xdr:rowOff>
    </xdr:from>
    <xdr:ext cx="313932" cy="259045"/>
    <xdr:sp macro="" textlink="">
      <xdr:nvSpPr>
        <xdr:cNvPr id="526" name="災害復旧事業費平均値テキスト"/>
        <xdr:cNvSpPr txBox="1"/>
      </xdr:nvSpPr>
      <xdr:spPr>
        <a:xfrm>
          <a:off x="16370300" y="642277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56243</xdr:rowOff>
    </xdr:from>
    <xdr:to>
      <xdr:col>85</xdr:col>
      <xdr:colOff>177800</xdr:colOff>
      <xdr:row>38</xdr:row>
      <xdr:rowOff>157843</xdr:rowOff>
    </xdr:to>
    <xdr:sp macro="" textlink="">
      <xdr:nvSpPr>
        <xdr:cNvPr id="527" name="フローチャート: 判断 526"/>
        <xdr:cNvSpPr/>
      </xdr:nvSpPr>
      <xdr:spPr>
        <a:xfrm>
          <a:off x="16268700" y="6571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8" name="直線コネクタ 527"/>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26307</xdr:rowOff>
    </xdr:from>
    <xdr:to>
      <xdr:col>81</xdr:col>
      <xdr:colOff>101600</xdr:colOff>
      <xdr:row>35</xdr:row>
      <xdr:rowOff>127907</xdr:rowOff>
    </xdr:to>
    <xdr:sp macro="" textlink="">
      <xdr:nvSpPr>
        <xdr:cNvPr id="529" name="フローチャート: 判断 528"/>
        <xdr:cNvSpPr/>
      </xdr:nvSpPr>
      <xdr:spPr>
        <a:xfrm>
          <a:off x="15430500" y="602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33</xdr:row>
      <xdr:rowOff>144434</xdr:rowOff>
    </xdr:from>
    <xdr:ext cx="313932" cy="259045"/>
    <xdr:sp macro="" textlink="">
      <xdr:nvSpPr>
        <xdr:cNvPr id="530" name="テキスト ボックス 529"/>
        <xdr:cNvSpPr txBox="1"/>
      </xdr:nvSpPr>
      <xdr:spPr>
        <a:xfrm>
          <a:off x="15324333" y="58022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1" name="直線コネクタ 530"/>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113393</xdr:rowOff>
    </xdr:from>
    <xdr:to>
      <xdr:col>76</xdr:col>
      <xdr:colOff>165100</xdr:colOff>
      <xdr:row>36</xdr:row>
      <xdr:rowOff>43543</xdr:rowOff>
    </xdr:to>
    <xdr:sp macro="" textlink="">
      <xdr:nvSpPr>
        <xdr:cNvPr id="532" name="フローチャート: 判断 531"/>
        <xdr:cNvSpPr/>
      </xdr:nvSpPr>
      <xdr:spPr>
        <a:xfrm>
          <a:off x="14541500" y="6114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34</xdr:row>
      <xdr:rowOff>60070</xdr:rowOff>
    </xdr:from>
    <xdr:ext cx="313932" cy="259045"/>
    <xdr:sp macro="" textlink="">
      <xdr:nvSpPr>
        <xdr:cNvPr id="533" name="テキスト ボックス 532"/>
        <xdr:cNvSpPr txBox="1"/>
      </xdr:nvSpPr>
      <xdr:spPr>
        <a:xfrm>
          <a:off x="14435333" y="5889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907</xdr:rowOff>
    </xdr:from>
    <xdr:to>
      <xdr:col>71</xdr:col>
      <xdr:colOff>177800</xdr:colOff>
      <xdr:row>39</xdr:row>
      <xdr:rowOff>98878</xdr:rowOff>
    </xdr:to>
    <xdr:cxnSp macro="">
      <xdr:nvCxnSpPr>
        <xdr:cNvPr id="534" name="直線コネクタ 533"/>
        <xdr:cNvCxnSpPr/>
      </xdr:nvCxnSpPr>
      <xdr:spPr>
        <a:xfrm>
          <a:off x="12814300" y="66874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4535</xdr:rowOff>
    </xdr:from>
    <xdr:to>
      <xdr:col>72</xdr:col>
      <xdr:colOff>38100</xdr:colOff>
      <xdr:row>39</xdr:row>
      <xdr:rowOff>106135</xdr:rowOff>
    </xdr:to>
    <xdr:sp macro="" textlink="">
      <xdr:nvSpPr>
        <xdr:cNvPr id="535" name="フローチャート: 判断 534"/>
        <xdr:cNvSpPr/>
      </xdr:nvSpPr>
      <xdr:spPr>
        <a:xfrm>
          <a:off x="13652500" y="669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37</xdr:row>
      <xdr:rowOff>122663</xdr:rowOff>
    </xdr:from>
    <xdr:ext cx="249299" cy="259045"/>
    <xdr:sp macro="" textlink="">
      <xdr:nvSpPr>
        <xdr:cNvPr id="536" name="テキスト ボックス 535"/>
        <xdr:cNvSpPr txBox="1"/>
      </xdr:nvSpPr>
      <xdr:spPr>
        <a:xfrm>
          <a:off x="13578650" y="64663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7" name="フローチャート: 判断 536"/>
        <xdr:cNvSpPr/>
      </xdr:nvSpPr>
      <xdr:spPr>
        <a:xfrm>
          <a:off x="1276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8" name="テキスト ボックス 537"/>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4" name="楕円 543"/>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5"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6" name="楕円 545"/>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7" name="テキスト ボックス 546"/>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8" name="楕円 547"/>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9" name="テキスト ボックス 548"/>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0" name="楕円 549"/>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1" name="テキスト ボックス 550"/>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121557</xdr:rowOff>
    </xdr:from>
    <xdr:to>
      <xdr:col>67</xdr:col>
      <xdr:colOff>101600</xdr:colOff>
      <xdr:row>39</xdr:row>
      <xdr:rowOff>51707</xdr:rowOff>
    </xdr:to>
    <xdr:sp macro="" textlink="">
      <xdr:nvSpPr>
        <xdr:cNvPr id="552" name="楕円 551"/>
        <xdr:cNvSpPr/>
      </xdr:nvSpPr>
      <xdr:spPr>
        <a:xfrm>
          <a:off x="12763500" y="663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37</xdr:row>
      <xdr:rowOff>68234</xdr:rowOff>
    </xdr:from>
    <xdr:ext cx="249299" cy="259045"/>
    <xdr:sp macro="" textlink="">
      <xdr:nvSpPr>
        <xdr:cNvPr id="553" name="テキスト ボックス 552"/>
        <xdr:cNvSpPr txBox="1"/>
      </xdr:nvSpPr>
      <xdr:spPr>
        <a:xfrm>
          <a:off x="12689650" y="6411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6" name="テキスト ボックス 615"/>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18" name="テキスト ボックス 617"/>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0" name="テキスト ボックス 619"/>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2" name="テキスト ボックス 62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4" name="テキスト ボックス 623"/>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31061</xdr:rowOff>
    </xdr:from>
    <xdr:to>
      <xdr:col>85</xdr:col>
      <xdr:colOff>126364</xdr:colOff>
      <xdr:row>79</xdr:row>
      <xdr:rowOff>73298</xdr:rowOff>
    </xdr:to>
    <xdr:cxnSp macro="">
      <xdr:nvCxnSpPr>
        <xdr:cNvPr id="628" name="直線コネクタ 627"/>
        <xdr:cNvCxnSpPr/>
      </xdr:nvCxnSpPr>
      <xdr:spPr>
        <a:xfrm flipV="1">
          <a:off x="16317595" y="12204011"/>
          <a:ext cx="1269" cy="1413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77125</xdr:rowOff>
    </xdr:from>
    <xdr:ext cx="378565" cy="259045"/>
    <xdr:sp macro="" textlink="">
      <xdr:nvSpPr>
        <xdr:cNvPr id="629" name="公債費最小値テキスト"/>
        <xdr:cNvSpPr txBox="1"/>
      </xdr:nvSpPr>
      <xdr:spPr>
        <a:xfrm>
          <a:off x="16370300" y="13621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73298</xdr:rowOff>
    </xdr:from>
    <xdr:to>
      <xdr:col>86</xdr:col>
      <xdr:colOff>25400</xdr:colOff>
      <xdr:row>79</xdr:row>
      <xdr:rowOff>73298</xdr:rowOff>
    </xdr:to>
    <xdr:cxnSp macro="">
      <xdr:nvCxnSpPr>
        <xdr:cNvPr id="630" name="直線コネクタ 629"/>
        <xdr:cNvCxnSpPr/>
      </xdr:nvCxnSpPr>
      <xdr:spPr>
        <a:xfrm>
          <a:off x="16230600" y="1361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149188</xdr:rowOff>
    </xdr:from>
    <xdr:ext cx="534377" cy="259045"/>
    <xdr:sp macro="" textlink="">
      <xdr:nvSpPr>
        <xdr:cNvPr id="631" name="公債費最大値テキスト"/>
        <xdr:cNvSpPr txBox="1"/>
      </xdr:nvSpPr>
      <xdr:spPr>
        <a:xfrm>
          <a:off x="16370300" y="1197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31061</xdr:rowOff>
    </xdr:from>
    <xdr:to>
      <xdr:col>86</xdr:col>
      <xdr:colOff>25400</xdr:colOff>
      <xdr:row>71</xdr:row>
      <xdr:rowOff>31061</xdr:rowOff>
    </xdr:to>
    <xdr:cxnSp macro="">
      <xdr:nvCxnSpPr>
        <xdr:cNvPr id="632" name="直線コネクタ 631"/>
        <xdr:cNvCxnSpPr/>
      </xdr:nvCxnSpPr>
      <xdr:spPr>
        <a:xfrm>
          <a:off x="16230600" y="12204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106390</xdr:rowOff>
    </xdr:from>
    <xdr:to>
      <xdr:col>85</xdr:col>
      <xdr:colOff>127000</xdr:colOff>
      <xdr:row>77</xdr:row>
      <xdr:rowOff>119779</xdr:rowOff>
    </xdr:to>
    <xdr:cxnSp macro="">
      <xdr:nvCxnSpPr>
        <xdr:cNvPr id="633" name="直線コネクタ 632"/>
        <xdr:cNvCxnSpPr/>
      </xdr:nvCxnSpPr>
      <xdr:spPr>
        <a:xfrm>
          <a:off x="15481300" y="13308040"/>
          <a:ext cx="838200" cy="1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49511</xdr:rowOff>
    </xdr:from>
    <xdr:ext cx="469744" cy="259045"/>
    <xdr:sp macro="" textlink="">
      <xdr:nvSpPr>
        <xdr:cNvPr id="634" name="公債費平均値テキスト"/>
        <xdr:cNvSpPr txBox="1"/>
      </xdr:nvSpPr>
      <xdr:spPr>
        <a:xfrm>
          <a:off x="16370300" y="12736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26634</xdr:rowOff>
    </xdr:from>
    <xdr:to>
      <xdr:col>85</xdr:col>
      <xdr:colOff>177800</xdr:colOff>
      <xdr:row>75</xdr:row>
      <xdr:rowOff>128234</xdr:rowOff>
    </xdr:to>
    <xdr:sp macro="" textlink="">
      <xdr:nvSpPr>
        <xdr:cNvPr id="635" name="フローチャート: 判断 634"/>
        <xdr:cNvSpPr/>
      </xdr:nvSpPr>
      <xdr:spPr>
        <a:xfrm>
          <a:off x="16268700" y="1288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79719</xdr:rowOff>
    </xdr:from>
    <xdr:to>
      <xdr:col>81</xdr:col>
      <xdr:colOff>50800</xdr:colOff>
      <xdr:row>77</xdr:row>
      <xdr:rowOff>106390</xdr:rowOff>
    </xdr:to>
    <xdr:cxnSp macro="">
      <xdr:nvCxnSpPr>
        <xdr:cNvPr id="636" name="直線コネクタ 635"/>
        <xdr:cNvCxnSpPr/>
      </xdr:nvCxnSpPr>
      <xdr:spPr>
        <a:xfrm>
          <a:off x="14592300" y="13281369"/>
          <a:ext cx="889000" cy="2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70612</xdr:rowOff>
    </xdr:from>
    <xdr:to>
      <xdr:col>81</xdr:col>
      <xdr:colOff>101600</xdr:colOff>
      <xdr:row>76</xdr:row>
      <xdr:rowOff>763</xdr:rowOff>
    </xdr:to>
    <xdr:sp macro="" textlink="">
      <xdr:nvSpPr>
        <xdr:cNvPr id="637" name="フローチャート: 判断 636"/>
        <xdr:cNvSpPr/>
      </xdr:nvSpPr>
      <xdr:spPr>
        <a:xfrm>
          <a:off x="15430500" y="129293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17289</xdr:rowOff>
    </xdr:from>
    <xdr:ext cx="469744" cy="259045"/>
    <xdr:sp macro="" textlink="">
      <xdr:nvSpPr>
        <xdr:cNvPr id="638" name="テキスト ボックス 637"/>
        <xdr:cNvSpPr txBox="1"/>
      </xdr:nvSpPr>
      <xdr:spPr>
        <a:xfrm>
          <a:off x="15246428" y="1270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2975</xdr:rowOff>
    </xdr:from>
    <xdr:to>
      <xdr:col>76</xdr:col>
      <xdr:colOff>114300</xdr:colOff>
      <xdr:row>77</xdr:row>
      <xdr:rowOff>79719</xdr:rowOff>
    </xdr:to>
    <xdr:cxnSp macro="">
      <xdr:nvCxnSpPr>
        <xdr:cNvPr id="639" name="直線コネクタ 638"/>
        <xdr:cNvCxnSpPr/>
      </xdr:nvCxnSpPr>
      <xdr:spPr>
        <a:xfrm>
          <a:off x="13703300" y="13204625"/>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120577</xdr:rowOff>
    </xdr:from>
    <xdr:to>
      <xdr:col>76</xdr:col>
      <xdr:colOff>165100</xdr:colOff>
      <xdr:row>75</xdr:row>
      <xdr:rowOff>50727</xdr:rowOff>
    </xdr:to>
    <xdr:sp macro="" textlink="">
      <xdr:nvSpPr>
        <xdr:cNvPr id="640" name="フローチャート: 判断 639"/>
        <xdr:cNvSpPr/>
      </xdr:nvSpPr>
      <xdr:spPr>
        <a:xfrm>
          <a:off x="14541500" y="1280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67254</xdr:rowOff>
    </xdr:from>
    <xdr:ext cx="469744" cy="259045"/>
    <xdr:sp macro="" textlink="">
      <xdr:nvSpPr>
        <xdr:cNvPr id="641" name="テキスト ボックス 640"/>
        <xdr:cNvSpPr txBox="1"/>
      </xdr:nvSpPr>
      <xdr:spPr>
        <a:xfrm>
          <a:off x="14357428" y="1258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105628</xdr:rowOff>
    </xdr:from>
    <xdr:to>
      <xdr:col>71</xdr:col>
      <xdr:colOff>177800</xdr:colOff>
      <xdr:row>77</xdr:row>
      <xdr:rowOff>2975</xdr:rowOff>
    </xdr:to>
    <xdr:cxnSp macro="">
      <xdr:nvCxnSpPr>
        <xdr:cNvPr id="642" name="直線コネクタ 641"/>
        <xdr:cNvCxnSpPr/>
      </xdr:nvCxnSpPr>
      <xdr:spPr>
        <a:xfrm>
          <a:off x="12814300" y="13135828"/>
          <a:ext cx="889000" cy="68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67782</xdr:rowOff>
    </xdr:from>
    <xdr:to>
      <xdr:col>72</xdr:col>
      <xdr:colOff>38100</xdr:colOff>
      <xdr:row>75</xdr:row>
      <xdr:rowOff>169382</xdr:rowOff>
    </xdr:to>
    <xdr:sp macro="" textlink="">
      <xdr:nvSpPr>
        <xdr:cNvPr id="643" name="フローチャート: 判断 642"/>
        <xdr:cNvSpPr/>
      </xdr:nvSpPr>
      <xdr:spPr>
        <a:xfrm>
          <a:off x="13652500" y="129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14459</xdr:rowOff>
    </xdr:from>
    <xdr:ext cx="469744" cy="259045"/>
    <xdr:sp macro="" textlink="">
      <xdr:nvSpPr>
        <xdr:cNvPr id="644" name="テキスト ボックス 643"/>
        <xdr:cNvSpPr txBox="1"/>
      </xdr:nvSpPr>
      <xdr:spPr>
        <a:xfrm>
          <a:off x="13468428" y="127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94778</xdr:rowOff>
    </xdr:from>
    <xdr:to>
      <xdr:col>67</xdr:col>
      <xdr:colOff>101600</xdr:colOff>
      <xdr:row>75</xdr:row>
      <xdr:rowOff>24928</xdr:rowOff>
    </xdr:to>
    <xdr:sp macro="" textlink="">
      <xdr:nvSpPr>
        <xdr:cNvPr id="645" name="フローチャート: 判断 644"/>
        <xdr:cNvSpPr/>
      </xdr:nvSpPr>
      <xdr:spPr>
        <a:xfrm>
          <a:off x="12763500" y="1278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73</xdr:row>
      <xdr:rowOff>41455</xdr:rowOff>
    </xdr:from>
    <xdr:ext cx="469744" cy="259045"/>
    <xdr:sp macro="" textlink="">
      <xdr:nvSpPr>
        <xdr:cNvPr id="646" name="テキスト ボックス 645"/>
        <xdr:cNvSpPr txBox="1"/>
      </xdr:nvSpPr>
      <xdr:spPr>
        <a:xfrm>
          <a:off x="12579428" y="1255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68979</xdr:rowOff>
    </xdr:from>
    <xdr:to>
      <xdr:col>85</xdr:col>
      <xdr:colOff>177800</xdr:colOff>
      <xdr:row>77</xdr:row>
      <xdr:rowOff>170579</xdr:rowOff>
    </xdr:to>
    <xdr:sp macro="" textlink="">
      <xdr:nvSpPr>
        <xdr:cNvPr id="652" name="楕円 651"/>
        <xdr:cNvSpPr/>
      </xdr:nvSpPr>
      <xdr:spPr>
        <a:xfrm>
          <a:off x="16268700" y="1327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47406</xdr:rowOff>
    </xdr:from>
    <xdr:ext cx="469744" cy="259045"/>
    <xdr:sp macro="" textlink="">
      <xdr:nvSpPr>
        <xdr:cNvPr id="653" name="公債費該当値テキスト"/>
        <xdr:cNvSpPr txBox="1"/>
      </xdr:nvSpPr>
      <xdr:spPr>
        <a:xfrm>
          <a:off x="16370300" y="1324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55590</xdr:rowOff>
    </xdr:from>
    <xdr:to>
      <xdr:col>81</xdr:col>
      <xdr:colOff>101600</xdr:colOff>
      <xdr:row>77</xdr:row>
      <xdr:rowOff>157190</xdr:rowOff>
    </xdr:to>
    <xdr:sp macro="" textlink="">
      <xdr:nvSpPr>
        <xdr:cNvPr id="654" name="楕円 653"/>
        <xdr:cNvSpPr/>
      </xdr:nvSpPr>
      <xdr:spPr>
        <a:xfrm>
          <a:off x="15430500" y="1325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148317</xdr:rowOff>
    </xdr:from>
    <xdr:ext cx="469744" cy="259045"/>
    <xdr:sp macro="" textlink="">
      <xdr:nvSpPr>
        <xdr:cNvPr id="655" name="テキスト ボックス 654"/>
        <xdr:cNvSpPr txBox="1"/>
      </xdr:nvSpPr>
      <xdr:spPr>
        <a:xfrm>
          <a:off x="15246428" y="133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28919</xdr:rowOff>
    </xdr:from>
    <xdr:to>
      <xdr:col>76</xdr:col>
      <xdr:colOff>165100</xdr:colOff>
      <xdr:row>77</xdr:row>
      <xdr:rowOff>130519</xdr:rowOff>
    </xdr:to>
    <xdr:sp macro="" textlink="">
      <xdr:nvSpPr>
        <xdr:cNvPr id="656" name="楕円 655"/>
        <xdr:cNvSpPr/>
      </xdr:nvSpPr>
      <xdr:spPr>
        <a:xfrm>
          <a:off x="14541500" y="1323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121646</xdr:rowOff>
    </xdr:from>
    <xdr:ext cx="469744" cy="259045"/>
    <xdr:sp macro="" textlink="">
      <xdr:nvSpPr>
        <xdr:cNvPr id="657" name="テキスト ボックス 656"/>
        <xdr:cNvSpPr txBox="1"/>
      </xdr:nvSpPr>
      <xdr:spPr>
        <a:xfrm>
          <a:off x="14357428" y="13323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123625</xdr:rowOff>
    </xdr:from>
    <xdr:to>
      <xdr:col>72</xdr:col>
      <xdr:colOff>38100</xdr:colOff>
      <xdr:row>77</xdr:row>
      <xdr:rowOff>53775</xdr:rowOff>
    </xdr:to>
    <xdr:sp macro="" textlink="">
      <xdr:nvSpPr>
        <xdr:cNvPr id="658" name="楕円 657"/>
        <xdr:cNvSpPr/>
      </xdr:nvSpPr>
      <xdr:spPr>
        <a:xfrm>
          <a:off x="13652500" y="1315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44902</xdr:rowOff>
    </xdr:from>
    <xdr:ext cx="469744" cy="259045"/>
    <xdr:sp macro="" textlink="">
      <xdr:nvSpPr>
        <xdr:cNvPr id="659" name="テキスト ボックス 658"/>
        <xdr:cNvSpPr txBox="1"/>
      </xdr:nvSpPr>
      <xdr:spPr>
        <a:xfrm>
          <a:off x="13468428" y="13246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54828</xdr:rowOff>
    </xdr:from>
    <xdr:to>
      <xdr:col>67</xdr:col>
      <xdr:colOff>101600</xdr:colOff>
      <xdr:row>76</xdr:row>
      <xdr:rowOff>156428</xdr:rowOff>
    </xdr:to>
    <xdr:sp macro="" textlink="">
      <xdr:nvSpPr>
        <xdr:cNvPr id="660" name="楕円 659"/>
        <xdr:cNvSpPr/>
      </xdr:nvSpPr>
      <xdr:spPr>
        <a:xfrm>
          <a:off x="12763500" y="1308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147555</xdr:rowOff>
    </xdr:from>
    <xdr:ext cx="469744" cy="259045"/>
    <xdr:sp macro="" textlink="">
      <xdr:nvSpPr>
        <xdr:cNvPr id="661" name="テキスト ボックス 660"/>
        <xdr:cNvSpPr txBox="1"/>
      </xdr:nvSpPr>
      <xdr:spPr>
        <a:xfrm>
          <a:off x="12579428" y="1317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8271</xdr:rowOff>
    </xdr:from>
    <xdr:to>
      <xdr:col>85</xdr:col>
      <xdr:colOff>126364</xdr:colOff>
      <xdr:row>99</xdr:row>
      <xdr:rowOff>69765</xdr:rowOff>
    </xdr:to>
    <xdr:cxnSp macro="">
      <xdr:nvCxnSpPr>
        <xdr:cNvPr id="687" name="直線コネクタ 686"/>
        <xdr:cNvCxnSpPr/>
      </xdr:nvCxnSpPr>
      <xdr:spPr>
        <a:xfrm flipV="1">
          <a:off x="16317595" y="15438771"/>
          <a:ext cx="1269" cy="1604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73592</xdr:rowOff>
    </xdr:from>
    <xdr:ext cx="469744" cy="259045"/>
    <xdr:sp macro="" textlink="">
      <xdr:nvSpPr>
        <xdr:cNvPr id="688" name="積立金最小値テキスト"/>
        <xdr:cNvSpPr txBox="1"/>
      </xdr:nvSpPr>
      <xdr:spPr>
        <a:xfrm>
          <a:off x="16370300" y="1704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69765</xdr:rowOff>
    </xdr:from>
    <xdr:to>
      <xdr:col>86</xdr:col>
      <xdr:colOff>25400</xdr:colOff>
      <xdr:row>99</xdr:row>
      <xdr:rowOff>69765</xdr:rowOff>
    </xdr:to>
    <xdr:cxnSp macro="">
      <xdr:nvCxnSpPr>
        <xdr:cNvPr id="689" name="直線コネクタ 688"/>
        <xdr:cNvCxnSpPr/>
      </xdr:nvCxnSpPr>
      <xdr:spPr>
        <a:xfrm>
          <a:off x="16230600" y="17043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126398</xdr:rowOff>
    </xdr:from>
    <xdr:ext cx="599010" cy="259045"/>
    <xdr:sp macro="" textlink="">
      <xdr:nvSpPr>
        <xdr:cNvPr id="690" name="積立金最大値テキスト"/>
        <xdr:cNvSpPr txBox="1"/>
      </xdr:nvSpPr>
      <xdr:spPr>
        <a:xfrm>
          <a:off x="16370300" y="15213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8271</xdr:rowOff>
    </xdr:from>
    <xdr:to>
      <xdr:col>86</xdr:col>
      <xdr:colOff>25400</xdr:colOff>
      <xdr:row>90</xdr:row>
      <xdr:rowOff>8271</xdr:rowOff>
    </xdr:to>
    <xdr:cxnSp macro="">
      <xdr:nvCxnSpPr>
        <xdr:cNvPr id="691" name="直線コネクタ 690"/>
        <xdr:cNvCxnSpPr/>
      </xdr:nvCxnSpPr>
      <xdr:spPr>
        <a:xfrm>
          <a:off x="16230600" y="154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7993</xdr:rowOff>
    </xdr:from>
    <xdr:to>
      <xdr:col>85</xdr:col>
      <xdr:colOff>127000</xdr:colOff>
      <xdr:row>96</xdr:row>
      <xdr:rowOff>96527</xdr:rowOff>
    </xdr:to>
    <xdr:cxnSp macro="">
      <xdr:nvCxnSpPr>
        <xdr:cNvPr id="692" name="直線コネクタ 691"/>
        <xdr:cNvCxnSpPr/>
      </xdr:nvCxnSpPr>
      <xdr:spPr>
        <a:xfrm>
          <a:off x="15481300" y="16467193"/>
          <a:ext cx="838200" cy="8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50345</xdr:rowOff>
    </xdr:from>
    <xdr:ext cx="534377" cy="259045"/>
    <xdr:sp macro="" textlink="">
      <xdr:nvSpPr>
        <xdr:cNvPr id="693" name="積立金平均値テキスト"/>
        <xdr:cNvSpPr txBox="1"/>
      </xdr:nvSpPr>
      <xdr:spPr>
        <a:xfrm>
          <a:off x="16370300" y="16509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71918</xdr:rowOff>
    </xdr:from>
    <xdr:to>
      <xdr:col>85</xdr:col>
      <xdr:colOff>177800</xdr:colOff>
      <xdr:row>97</xdr:row>
      <xdr:rowOff>2068</xdr:rowOff>
    </xdr:to>
    <xdr:sp macro="" textlink="">
      <xdr:nvSpPr>
        <xdr:cNvPr id="694" name="フローチャート: 判断 693"/>
        <xdr:cNvSpPr/>
      </xdr:nvSpPr>
      <xdr:spPr>
        <a:xfrm>
          <a:off x="16268700" y="16531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7993</xdr:rowOff>
    </xdr:from>
    <xdr:to>
      <xdr:col>81</xdr:col>
      <xdr:colOff>50800</xdr:colOff>
      <xdr:row>97</xdr:row>
      <xdr:rowOff>18673</xdr:rowOff>
    </xdr:to>
    <xdr:cxnSp macro="">
      <xdr:nvCxnSpPr>
        <xdr:cNvPr id="695" name="直線コネクタ 694"/>
        <xdr:cNvCxnSpPr/>
      </xdr:nvCxnSpPr>
      <xdr:spPr>
        <a:xfrm flipV="1">
          <a:off x="14592300" y="16467193"/>
          <a:ext cx="889000" cy="18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102763</xdr:rowOff>
    </xdr:from>
    <xdr:to>
      <xdr:col>81</xdr:col>
      <xdr:colOff>101600</xdr:colOff>
      <xdr:row>98</xdr:row>
      <xdr:rowOff>32913</xdr:rowOff>
    </xdr:to>
    <xdr:sp macro="" textlink="">
      <xdr:nvSpPr>
        <xdr:cNvPr id="696" name="フローチャート: 判断 695"/>
        <xdr:cNvSpPr/>
      </xdr:nvSpPr>
      <xdr:spPr>
        <a:xfrm>
          <a:off x="15430500" y="167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24040</xdr:rowOff>
    </xdr:from>
    <xdr:ext cx="534377" cy="259045"/>
    <xdr:sp macro="" textlink="">
      <xdr:nvSpPr>
        <xdr:cNvPr id="697" name="テキスト ボックス 696"/>
        <xdr:cNvSpPr txBox="1"/>
      </xdr:nvSpPr>
      <xdr:spPr>
        <a:xfrm>
          <a:off x="15214111" y="1682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43622</xdr:rowOff>
    </xdr:from>
    <xdr:to>
      <xdr:col>76</xdr:col>
      <xdr:colOff>114300</xdr:colOff>
      <xdr:row>97</xdr:row>
      <xdr:rowOff>18673</xdr:rowOff>
    </xdr:to>
    <xdr:cxnSp macro="">
      <xdr:nvCxnSpPr>
        <xdr:cNvPr id="698" name="直線コネクタ 697"/>
        <xdr:cNvCxnSpPr/>
      </xdr:nvCxnSpPr>
      <xdr:spPr>
        <a:xfrm>
          <a:off x="13703300" y="16502822"/>
          <a:ext cx="889000" cy="14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3485</xdr:rowOff>
    </xdr:from>
    <xdr:to>
      <xdr:col>76</xdr:col>
      <xdr:colOff>165100</xdr:colOff>
      <xdr:row>97</xdr:row>
      <xdr:rowOff>105085</xdr:rowOff>
    </xdr:to>
    <xdr:sp macro="" textlink="">
      <xdr:nvSpPr>
        <xdr:cNvPr id="699" name="フローチャート: 判断 698"/>
        <xdr:cNvSpPr/>
      </xdr:nvSpPr>
      <xdr:spPr>
        <a:xfrm>
          <a:off x="14541500" y="1663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96212</xdr:rowOff>
    </xdr:from>
    <xdr:ext cx="534377" cy="259045"/>
    <xdr:sp macro="" textlink="">
      <xdr:nvSpPr>
        <xdr:cNvPr id="700" name="テキスト ボックス 699"/>
        <xdr:cNvSpPr txBox="1"/>
      </xdr:nvSpPr>
      <xdr:spPr>
        <a:xfrm>
          <a:off x="14325111" y="1672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43622</xdr:rowOff>
    </xdr:from>
    <xdr:to>
      <xdr:col>71</xdr:col>
      <xdr:colOff>177800</xdr:colOff>
      <xdr:row>98</xdr:row>
      <xdr:rowOff>48881</xdr:rowOff>
    </xdr:to>
    <xdr:cxnSp macro="">
      <xdr:nvCxnSpPr>
        <xdr:cNvPr id="701" name="直線コネクタ 700"/>
        <xdr:cNvCxnSpPr/>
      </xdr:nvCxnSpPr>
      <xdr:spPr>
        <a:xfrm flipV="1">
          <a:off x="12814300" y="16502822"/>
          <a:ext cx="889000" cy="34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10801</xdr:rowOff>
    </xdr:from>
    <xdr:to>
      <xdr:col>72</xdr:col>
      <xdr:colOff>38100</xdr:colOff>
      <xdr:row>97</xdr:row>
      <xdr:rowOff>112401</xdr:rowOff>
    </xdr:to>
    <xdr:sp macro="" textlink="">
      <xdr:nvSpPr>
        <xdr:cNvPr id="702" name="フローチャート: 判断 701"/>
        <xdr:cNvSpPr/>
      </xdr:nvSpPr>
      <xdr:spPr>
        <a:xfrm>
          <a:off x="13652500" y="166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103528</xdr:rowOff>
    </xdr:from>
    <xdr:ext cx="534377" cy="259045"/>
    <xdr:sp macro="" textlink="">
      <xdr:nvSpPr>
        <xdr:cNvPr id="703" name="テキスト ボックス 702"/>
        <xdr:cNvSpPr txBox="1"/>
      </xdr:nvSpPr>
      <xdr:spPr>
        <a:xfrm>
          <a:off x="13436111" y="1673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55818</xdr:rowOff>
    </xdr:from>
    <xdr:to>
      <xdr:col>67</xdr:col>
      <xdr:colOff>101600</xdr:colOff>
      <xdr:row>97</xdr:row>
      <xdr:rowOff>157418</xdr:rowOff>
    </xdr:to>
    <xdr:sp macro="" textlink="">
      <xdr:nvSpPr>
        <xdr:cNvPr id="704" name="フローチャート: 判断 703"/>
        <xdr:cNvSpPr/>
      </xdr:nvSpPr>
      <xdr:spPr>
        <a:xfrm>
          <a:off x="12763500" y="1668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2495</xdr:rowOff>
    </xdr:from>
    <xdr:ext cx="534377" cy="259045"/>
    <xdr:sp macro="" textlink="">
      <xdr:nvSpPr>
        <xdr:cNvPr id="705" name="テキスト ボックス 704"/>
        <xdr:cNvSpPr txBox="1"/>
      </xdr:nvSpPr>
      <xdr:spPr>
        <a:xfrm>
          <a:off x="12547111" y="1646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45727</xdr:rowOff>
    </xdr:from>
    <xdr:to>
      <xdr:col>85</xdr:col>
      <xdr:colOff>177800</xdr:colOff>
      <xdr:row>96</xdr:row>
      <xdr:rowOff>147327</xdr:rowOff>
    </xdr:to>
    <xdr:sp macro="" textlink="">
      <xdr:nvSpPr>
        <xdr:cNvPr id="711" name="楕円 710"/>
        <xdr:cNvSpPr/>
      </xdr:nvSpPr>
      <xdr:spPr>
        <a:xfrm>
          <a:off x="16268700" y="1650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68604</xdr:rowOff>
    </xdr:from>
    <xdr:ext cx="534377" cy="259045"/>
    <xdr:sp macro="" textlink="">
      <xdr:nvSpPr>
        <xdr:cNvPr id="712" name="積立金該当値テキスト"/>
        <xdr:cNvSpPr txBox="1"/>
      </xdr:nvSpPr>
      <xdr:spPr>
        <a:xfrm>
          <a:off x="16370300" y="1635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128643</xdr:rowOff>
    </xdr:from>
    <xdr:to>
      <xdr:col>81</xdr:col>
      <xdr:colOff>101600</xdr:colOff>
      <xdr:row>96</xdr:row>
      <xdr:rowOff>58793</xdr:rowOff>
    </xdr:to>
    <xdr:sp macro="" textlink="">
      <xdr:nvSpPr>
        <xdr:cNvPr id="713" name="楕円 712"/>
        <xdr:cNvSpPr/>
      </xdr:nvSpPr>
      <xdr:spPr>
        <a:xfrm>
          <a:off x="15430500" y="1641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75320</xdr:rowOff>
    </xdr:from>
    <xdr:ext cx="534377" cy="259045"/>
    <xdr:sp macro="" textlink="">
      <xdr:nvSpPr>
        <xdr:cNvPr id="714" name="テキスト ボックス 713"/>
        <xdr:cNvSpPr txBox="1"/>
      </xdr:nvSpPr>
      <xdr:spPr>
        <a:xfrm>
          <a:off x="15214111" y="1619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139323</xdr:rowOff>
    </xdr:from>
    <xdr:to>
      <xdr:col>76</xdr:col>
      <xdr:colOff>165100</xdr:colOff>
      <xdr:row>97</xdr:row>
      <xdr:rowOff>69473</xdr:rowOff>
    </xdr:to>
    <xdr:sp macro="" textlink="">
      <xdr:nvSpPr>
        <xdr:cNvPr id="715" name="楕円 714"/>
        <xdr:cNvSpPr/>
      </xdr:nvSpPr>
      <xdr:spPr>
        <a:xfrm>
          <a:off x="14541500" y="1659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86000</xdr:rowOff>
    </xdr:from>
    <xdr:ext cx="534377" cy="259045"/>
    <xdr:sp macro="" textlink="">
      <xdr:nvSpPr>
        <xdr:cNvPr id="716" name="テキスト ボックス 715"/>
        <xdr:cNvSpPr txBox="1"/>
      </xdr:nvSpPr>
      <xdr:spPr>
        <a:xfrm>
          <a:off x="14325111" y="1637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164272</xdr:rowOff>
    </xdr:from>
    <xdr:to>
      <xdr:col>72</xdr:col>
      <xdr:colOff>38100</xdr:colOff>
      <xdr:row>96</xdr:row>
      <xdr:rowOff>94422</xdr:rowOff>
    </xdr:to>
    <xdr:sp macro="" textlink="">
      <xdr:nvSpPr>
        <xdr:cNvPr id="717" name="楕円 716"/>
        <xdr:cNvSpPr/>
      </xdr:nvSpPr>
      <xdr:spPr>
        <a:xfrm>
          <a:off x="13652500" y="1645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110949</xdr:rowOff>
    </xdr:from>
    <xdr:ext cx="534377" cy="259045"/>
    <xdr:sp macro="" textlink="">
      <xdr:nvSpPr>
        <xdr:cNvPr id="718" name="テキスト ボックス 717"/>
        <xdr:cNvSpPr txBox="1"/>
      </xdr:nvSpPr>
      <xdr:spPr>
        <a:xfrm>
          <a:off x="13436111" y="1622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169531</xdr:rowOff>
    </xdr:from>
    <xdr:to>
      <xdr:col>67</xdr:col>
      <xdr:colOff>101600</xdr:colOff>
      <xdr:row>98</xdr:row>
      <xdr:rowOff>99681</xdr:rowOff>
    </xdr:to>
    <xdr:sp macro="" textlink="">
      <xdr:nvSpPr>
        <xdr:cNvPr id="719" name="楕円 718"/>
        <xdr:cNvSpPr/>
      </xdr:nvSpPr>
      <xdr:spPr>
        <a:xfrm>
          <a:off x="12763500" y="1680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90808</xdr:rowOff>
    </xdr:from>
    <xdr:ext cx="534377" cy="259045"/>
    <xdr:sp macro="" textlink="">
      <xdr:nvSpPr>
        <xdr:cNvPr id="720" name="テキスト ボックス 719"/>
        <xdr:cNvSpPr txBox="1"/>
      </xdr:nvSpPr>
      <xdr:spPr>
        <a:xfrm>
          <a:off x="12547111" y="1689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35</xdr:row>
      <xdr:rowOff>54627</xdr:rowOff>
    </xdr:from>
    <xdr:ext cx="312906" cy="259045"/>
    <xdr:sp macro="" textlink="">
      <xdr:nvSpPr>
        <xdr:cNvPr id="734" name="テキスト ボックス 733"/>
        <xdr:cNvSpPr txBox="1"/>
      </xdr:nvSpPr>
      <xdr:spPr>
        <a:xfrm>
          <a:off x="17975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32</xdr:row>
      <xdr:rowOff>111777</xdr:rowOff>
    </xdr:from>
    <xdr:ext cx="312906" cy="259045"/>
    <xdr:sp macro="" textlink="">
      <xdr:nvSpPr>
        <xdr:cNvPr id="736" name="テキスト ボックス 735"/>
        <xdr:cNvSpPr txBox="1"/>
      </xdr:nvSpPr>
      <xdr:spPr>
        <a:xfrm>
          <a:off x="17975094" y="5598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168927</xdr:rowOff>
    </xdr:from>
    <xdr:ext cx="312906" cy="259045"/>
    <xdr:sp macro="" textlink="">
      <xdr:nvSpPr>
        <xdr:cNvPr id="738" name="テキスト ボックス 737"/>
        <xdr:cNvSpPr txBox="1"/>
      </xdr:nvSpPr>
      <xdr:spPr>
        <a:xfrm>
          <a:off x="17975094" y="5140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40" name="テキスト ボックス 739"/>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37</xdr:row>
      <xdr:rowOff>82550</xdr:rowOff>
    </xdr:from>
    <xdr:to>
      <xdr:col>116</xdr:col>
      <xdr:colOff>62864</xdr:colOff>
      <xdr:row>38</xdr:row>
      <xdr:rowOff>139700</xdr:rowOff>
    </xdr:to>
    <xdr:cxnSp macro="">
      <xdr:nvCxnSpPr>
        <xdr:cNvPr id="742" name="直線コネクタ 741"/>
        <xdr:cNvCxnSpPr/>
      </xdr:nvCxnSpPr>
      <xdr:spPr>
        <a:xfrm flipV="1">
          <a:off x="22159595" y="6426200"/>
          <a:ext cx="1269" cy="22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3" name="投資及び出資金最小値テキスト"/>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29227</xdr:rowOff>
    </xdr:from>
    <xdr:ext cx="249299" cy="259045"/>
    <xdr:sp macro="" textlink="">
      <xdr:nvSpPr>
        <xdr:cNvPr id="745" name="投資及び出資金最大値テキスト"/>
        <xdr:cNvSpPr txBox="1"/>
      </xdr:nvSpPr>
      <xdr:spPr>
        <a:xfrm>
          <a:off x="22212300" y="620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37</xdr:row>
      <xdr:rowOff>82550</xdr:rowOff>
    </xdr:from>
    <xdr:to>
      <xdr:col>116</xdr:col>
      <xdr:colOff>152400</xdr:colOff>
      <xdr:row>37</xdr:row>
      <xdr:rowOff>82550</xdr:rowOff>
    </xdr:to>
    <xdr:cxnSp macro="">
      <xdr:nvCxnSpPr>
        <xdr:cNvPr id="746" name="直線コネクタ 745"/>
        <xdr:cNvCxnSpPr/>
      </xdr:nvCxnSpPr>
      <xdr:spPr>
        <a:xfrm>
          <a:off x="22072600" y="642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8" name="投資及び出資金平均値テキスト"/>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フローチャート: 判断 748"/>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51" name="フローチャート: 判断 750"/>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139700</xdr:rowOff>
    </xdr:from>
    <xdr:to>
      <xdr:col>107</xdr:col>
      <xdr:colOff>50800</xdr:colOff>
      <xdr:row>38</xdr:row>
      <xdr:rowOff>139700</xdr:rowOff>
    </xdr:to>
    <xdr:cxnSp macro="">
      <xdr:nvCxnSpPr>
        <xdr:cNvPr id="753" name="直線コネクタ 752"/>
        <xdr:cNvCxnSpPr/>
      </xdr:nvCxnSpPr>
      <xdr:spPr>
        <a:xfrm>
          <a:off x="19545300" y="5283200"/>
          <a:ext cx="889000" cy="137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100330</xdr:rowOff>
    </xdr:from>
    <xdr:to>
      <xdr:col>107</xdr:col>
      <xdr:colOff>101600</xdr:colOff>
      <xdr:row>36</xdr:row>
      <xdr:rowOff>30480</xdr:rowOff>
    </xdr:to>
    <xdr:sp macro="" textlink="">
      <xdr:nvSpPr>
        <xdr:cNvPr id="754" name="フローチャート: 判断 753"/>
        <xdr:cNvSpPr/>
      </xdr:nvSpPr>
      <xdr:spPr>
        <a:xfrm>
          <a:off x="20383500" y="61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34</xdr:row>
      <xdr:rowOff>47007</xdr:rowOff>
    </xdr:from>
    <xdr:ext cx="313932" cy="259045"/>
    <xdr:sp macro="" textlink="">
      <xdr:nvSpPr>
        <xdr:cNvPr id="755" name="テキスト ボックス 754"/>
        <xdr:cNvSpPr txBox="1"/>
      </xdr:nvSpPr>
      <xdr:spPr>
        <a:xfrm>
          <a:off x="20277333" y="5876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139700</xdr:rowOff>
    </xdr:from>
    <xdr:to>
      <xdr:col>102</xdr:col>
      <xdr:colOff>114300</xdr:colOff>
      <xdr:row>38</xdr:row>
      <xdr:rowOff>139700</xdr:rowOff>
    </xdr:to>
    <xdr:cxnSp macro="">
      <xdr:nvCxnSpPr>
        <xdr:cNvPr id="756" name="直線コネクタ 755"/>
        <xdr:cNvCxnSpPr/>
      </xdr:nvCxnSpPr>
      <xdr:spPr>
        <a:xfrm flipV="1">
          <a:off x="18656300" y="5283200"/>
          <a:ext cx="889000" cy="137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31750</xdr:rowOff>
    </xdr:from>
    <xdr:to>
      <xdr:col>102</xdr:col>
      <xdr:colOff>165100</xdr:colOff>
      <xdr:row>33</xdr:row>
      <xdr:rowOff>133350</xdr:rowOff>
    </xdr:to>
    <xdr:sp macro="" textlink="">
      <xdr:nvSpPr>
        <xdr:cNvPr id="757" name="フローチャート: 判断 756"/>
        <xdr:cNvSpPr/>
      </xdr:nvSpPr>
      <xdr:spPr>
        <a:xfrm>
          <a:off x="19494500" y="56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33</xdr:row>
      <xdr:rowOff>124477</xdr:rowOff>
    </xdr:from>
    <xdr:ext cx="313932" cy="259045"/>
    <xdr:sp macro="" textlink="">
      <xdr:nvSpPr>
        <xdr:cNvPr id="758" name="テキスト ボックス 757"/>
        <xdr:cNvSpPr txBox="1"/>
      </xdr:nvSpPr>
      <xdr:spPr>
        <a:xfrm>
          <a:off x="19388333" y="5782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9" name="フローチャート: 判断 758"/>
        <xdr:cNvSpPr/>
      </xdr:nvSpPr>
      <xdr:spPr>
        <a:xfrm>
          <a:off x="18605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0" name="テキスト ボックス 75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7" name="投資及び出資金該当値テキスト"/>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69" name="テキスト ボックス 768"/>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88900</xdr:rowOff>
    </xdr:from>
    <xdr:to>
      <xdr:col>102</xdr:col>
      <xdr:colOff>165100</xdr:colOff>
      <xdr:row>31</xdr:row>
      <xdr:rowOff>19050</xdr:rowOff>
    </xdr:to>
    <xdr:sp macro="" textlink="">
      <xdr:nvSpPr>
        <xdr:cNvPr id="772" name="楕円 771"/>
        <xdr:cNvSpPr/>
      </xdr:nvSpPr>
      <xdr:spPr>
        <a:xfrm>
          <a:off x="19494500" y="52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29</xdr:row>
      <xdr:rowOff>35577</xdr:rowOff>
    </xdr:from>
    <xdr:ext cx="313932" cy="259045"/>
    <xdr:sp macro="" textlink="">
      <xdr:nvSpPr>
        <xdr:cNvPr id="773" name="テキスト ボックス 772"/>
        <xdr:cNvSpPr txBox="1"/>
      </xdr:nvSpPr>
      <xdr:spPr>
        <a:xfrm>
          <a:off x="19388333" y="5007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35577</xdr:rowOff>
    </xdr:from>
    <xdr:ext cx="249299" cy="259045"/>
    <xdr:sp macro="" textlink="">
      <xdr:nvSpPr>
        <xdr:cNvPr id="775" name="テキスト ボックス 774"/>
        <xdr:cNvSpPr txBox="1"/>
      </xdr:nvSpPr>
      <xdr:spPr>
        <a:xfrm>
          <a:off x="18531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6" name="直線コネクタ 78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7" name="テキスト ボックス 78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8" name="直線コネクタ 78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9" name="テキスト ボックス 78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90" name="直線コネクタ 78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91" name="テキスト ボックス 79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2" name="直線コネクタ 79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93" name="テキスト ボックス 79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4" name="直線コネクタ 79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5" name="テキスト ボックス 79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6" name="直線コネクタ 79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7" name="テキスト ボックス 79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15494</xdr:rowOff>
    </xdr:from>
    <xdr:to>
      <xdr:col>116</xdr:col>
      <xdr:colOff>62864</xdr:colOff>
      <xdr:row>59</xdr:row>
      <xdr:rowOff>98443</xdr:rowOff>
    </xdr:to>
    <xdr:cxnSp macro="">
      <xdr:nvCxnSpPr>
        <xdr:cNvPr id="801" name="直線コネクタ 800"/>
        <xdr:cNvCxnSpPr/>
      </xdr:nvCxnSpPr>
      <xdr:spPr>
        <a:xfrm flipV="1">
          <a:off x="22159595" y="8587994"/>
          <a:ext cx="1269" cy="1625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102270</xdr:rowOff>
    </xdr:from>
    <xdr:ext cx="249299" cy="259045"/>
    <xdr:sp macro="" textlink="">
      <xdr:nvSpPr>
        <xdr:cNvPr id="802" name="貸付金最小値テキスト"/>
        <xdr:cNvSpPr txBox="1"/>
      </xdr:nvSpPr>
      <xdr:spPr>
        <a:xfrm>
          <a:off x="22212300" y="102178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98443</xdr:rowOff>
    </xdr:from>
    <xdr:to>
      <xdr:col>116</xdr:col>
      <xdr:colOff>152400</xdr:colOff>
      <xdr:row>59</xdr:row>
      <xdr:rowOff>98443</xdr:rowOff>
    </xdr:to>
    <xdr:cxnSp macro="">
      <xdr:nvCxnSpPr>
        <xdr:cNvPr id="803" name="直線コネクタ 802"/>
        <xdr:cNvCxnSpPr/>
      </xdr:nvCxnSpPr>
      <xdr:spPr>
        <a:xfrm>
          <a:off x="22072600" y="10213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133621</xdr:rowOff>
    </xdr:from>
    <xdr:ext cx="534377" cy="259045"/>
    <xdr:sp macro="" textlink="">
      <xdr:nvSpPr>
        <xdr:cNvPr id="804" name="貸付金最大値テキスト"/>
        <xdr:cNvSpPr txBox="1"/>
      </xdr:nvSpPr>
      <xdr:spPr>
        <a:xfrm>
          <a:off x="22212300" y="836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15494</xdr:rowOff>
    </xdr:from>
    <xdr:to>
      <xdr:col>116</xdr:col>
      <xdr:colOff>152400</xdr:colOff>
      <xdr:row>50</xdr:row>
      <xdr:rowOff>15494</xdr:rowOff>
    </xdr:to>
    <xdr:cxnSp macro="">
      <xdr:nvCxnSpPr>
        <xdr:cNvPr id="805" name="直線コネクタ 804"/>
        <xdr:cNvCxnSpPr/>
      </xdr:nvCxnSpPr>
      <xdr:spPr>
        <a:xfrm>
          <a:off x="22072600" y="858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35197</xdr:rowOff>
    </xdr:from>
    <xdr:to>
      <xdr:col>116</xdr:col>
      <xdr:colOff>63500</xdr:colOff>
      <xdr:row>59</xdr:row>
      <xdr:rowOff>39987</xdr:rowOff>
    </xdr:to>
    <xdr:cxnSp macro="">
      <xdr:nvCxnSpPr>
        <xdr:cNvPr id="806" name="直線コネクタ 805"/>
        <xdr:cNvCxnSpPr/>
      </xdr:nvCxnSpPr>
      <xdr:spPr>
        <a:xfrm>
          <a:off x="21323300" y="10150747"/>
          <a:ext cx="838200" cy="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7056</xdr:rowOff>
    </xdr:from>
    <xdr:ext cx="469744" cy="259045"/>
    <xdr:sp macro="" textlink="">
      <xdr:nvSpPr>
        <xdr:cNvPr id="807" name="貸付金平均値テキスト"/>
        <xdr:cNvSpPr txBox="1"/>
      </xdr:nvSpPr>
      <xdr:spPr>
        <a:xfrm>
          <a:off x="22212300" y="9779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155629</xdr:rowOff>
    </xdr:from>
    <xdr:to>
      <xdr:col>116</xdr:col>
      <xdr:colOff>114300</xdr:colOff>
      <xdr:row>58</xdr:row>
      <xdr:rowOff>85779</xdr:rowOff>
    </xdr:to>
    <xdr:sp macro="" textlink="">
      <xdr:nvSpPr>
        <xdr:cNvPr id="808" name="フローチャート: 判断 807"/>
        <xdr:cNvSpPr/>
      </xdr:nvSpPr>
      <xdr:spPr>
        <a:xfrm>
          <a:off x="22110700" y="99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17997</xdr:rowOff>
    </xdr:from>
    <xdr:to>
      <xdr:col>111</xdr:col>
      <xdr:colOff>177800</xdr:colOff>
      <xdr:row>59</xdr:row>
      <xdr:rowOff>35197</xdr:rowOff>
    </xdr:to>
    <xdr:cxnSp macro="">
      <xdr:nvCxnSpPr>
        <xdr:cNvPr id="809" name="直線コネクタ 808"/>
        <xdr:cNvCxnSpPr/>
      </xdr:nvCxnSpPr>
      <xdr:spPr>
        <a:xfrm>
          <a:off x="20434300" y="10133547"/>
          <a:ext cx="889000" cy="1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138321</xdr:rowOff>
    </xdr:from>
    <xdr:to>
      <xdr:col>112</xdr:col>
      <xdr:colOff>38100</xdr:colOff>
      <xdr:row>58</xdr:row>
      <xdr:rowOff>68471</xdr:rowOff>
    </xdr:to>
    <xdr:sp macro="" textlink="">
      <xdr:nvSpPr>
        <xdr:cNvPr id="810" name="フローチャート: 判断 809"/>
        <xdr:cNvSpPr/>
      </xdr:nvSpPr>
      <xdr:spPr>
        <a:xfrm>
          <a:off x="21272500" y="991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84998</xdr:rowOff>
    </xdr:from>
    <xdr:ext cx="469744" cy="259045"/>
    <xdr:sp macro="" textlink="">
      <xdr:nvSpPr>
        <xdr:cNvPr id="811" name="テキスト ボックス 810"/>
        <xdr:cNvSpPr txBox="1"/>
      </xdr:nvSpPr>
      <xdr:spPr>
        <a:xfrm>
          <a:off x="21088428" y="9686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17997</xdr:rowOff>
    </xdr:from>
    <xdr:to>
      <xdr:col>107</xdr:col>
      <xdr:colOff>50800</xdr:colOff>
      <xdr:row>59</xdr:row>
      <xdr:rowOff>34653</xdr:rowOff>
    </xdr:to>
    <xdr:cxnSp macro="">
      <xdr:nvCxnSpPr>
        <xdr:cNvPr id="812" name="直線コネクタ 811"/>
        <xdr:cNvCxnSpPr/>
      </xdr:nvCxnSpPr>
      <xdr:spPr>
        <a:xfrm flipV="1">
          <a:off x="19545300" y="10133547"/>
          <a:ext cx="889000" cy="1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99785</xdr:rowOff>
    </xdr:from>
    <xdr:to>
      <xdr:col>107</xdr:col>
      <xdr:colOff>101600</xdr:colOff>
      <xdr:row>58</xdr:row>
      <xdr:rowOff>29935</xdr:rowOff>
    </xdr:to>
    <xdr:sp macro="" textlink="">
      <xdr:nvSpPr>
        <xdr:cNvPr id="813" name="フローチャート: 判断 812"/>
        <xdr:cNvSpPr/>
      </xdr:nvSpPr>
      <xdr:spPr>
        <a:xfrm>
          <a:off x="20383500" y="987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46462</xdr:rowOff>
    </xdr:from>
    <xdr:ext cx="469744" cy="259045"/>
    <xdr:sp macro="" textlink="">
      <xdr:nvSpPr>
        <xdr:cNvPr id="814" name="テキスト ボックス 813"/>
        <xdr:cNvSpPr txBox="1"/>
      </xdr:nvSpPr>
      <xdr:spPr>
        <a:xfrm>
          <a:off x="20199428" y="964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34653</xdr:rowOff>
    </xdr:from>
    <xdr:to>
      <xdr:col>102</xdr:col>
      <xdr:colOff>114300</xdr:colOff>
      <xdr:row>59</xdr:row>
      <xdr:rowOff>44124</xdr:rowOff>
    </xdr:to>
    <xdr:cxnSp macro="">
      <xdr:nvCxnSpPr>
        <xdr:cNvPr id="815" name="直線コネクタ 814"/>
        <xdr:cNvCxnSpPr/>
      </xdr:nvCxnSpPr>
      <xdr:spPr>
        <a:xfrm flipV="1">
          <a:off x="18656300" y="10150203"/>
          <a:ext cx="8890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92384</xdr:rowOff>
    </xdr:from>
    <xdr:to>
      <xdr:col>102</xdr:col>
      <xdr:colOff>165100</xdr:colOff>
      <xdr:row>58</xdr:row>
      <xdr:rowOff>22534</xdr:rowOff>
    </xdr:to>
    <xdr:sp macro="" textlink="">
      <xdr:nvSpPr>
        <xdr:cNvPr id="816" name="フローチャート: 判断 815"/>
        <xdr:cNvSpPr/>
      </xdr:nvSpPr>
      <xdr:spPr>
        <a:xfrm>
          <a:off x="19494500" y="986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39061</xdr:rowOff>
    </xdr:from>
    <xdr:ext cx="469744" cy="259045"/>
    <xdr:sp macro="" textlink="">
      <xdr:nvSpPr>
        <xdr:cNvPr id="817" name="テキスト ボックス 816"/>
        <xdr:cNvSpPr txBox="1"/>
      </xdr:nvSpPr>
      <xdr:spPr>
        <a:xfrm>
          <a:off x="19310428" y="964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167168</xdr:rowOff>
    </xdr:from>
    <xdr:to>
      <xdr:col>98</xdr:col>
      <xdr:colOff>38100</xdr:colOff>
      <xdr:row>58</xdr:row>
      <xdr:rowOff>97318</xdr:rowOff>
    </xdr:to>
    <xdr:sp macro="" textlink="">
      <xdr:nvSpPr>
        <xdr:cNvPr id="818" name="フローチャート: 判断 817"/>
        <xdr:cNvSpPr/>
      </xdr:nvSpPr>
      <xdr:spPr>
        <a:xfrm>
          <a:off x="18605500" y="993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113845</xdr:rowOff>
    </xdr:from>
    <xdr:ext cx="469744" cy="259045"/>
    <xdr:sp macro="" textlink="">
      <xdr:nvSpPr>
        <xdr:cNvPr id="819" name="テキスト ボックス 818"/>
        <xdr:cNvSpPr txBox="1"/>
      </xdr:nvSpPr>
      <xdr:spPr>
        <a:xfrm>
          <a:off x="18421428" y="9715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160637</xdr:rowOff>
    </xdr:from>
    <xdr:to>
      <xdr:col>116</xdr:col>
      <xdr:colOff>114300</xdr:colOff>
      <xdr:row>59</xdr:row>
      <xdr:rowOff>90787</xdr:rowOff>
    </xdr:to>
    <xdr:sp macro="" textlink="">
      <xdr:nvSpPr>
        <xdr:cNvPr id="825" name="楕円 824"/>
        <xdr:cNvSpPr/>
      </xdr:nvSpPr>
      <xdr:spPr>
        <a:xfrm>
          <a:off x="22110700" y="1010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75564</xdr:rowOff>
    </xdr:from>
    <xdr:ext cx="378565" cy="259045"/>
    <xdr:sp macro="" textlink="">
      <xdr:nvSpPr>
        <xdr:cNvPr id="826" name="貸付金該当値テキスト"/>
        <xdr:cNvSpPr txBox="1"/>
      </xdr:nvSpPr>
      <xdr:spPr>
        <a:xfrm>
          <a:off x="22212300" y="10019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155847</xdr:rowOff>
    </xdr:from>
    <xdr:to>
      <xdr:col>112</xdr:col>
      <xdr:colOff>38100</xdr:colOff>
      <xdr:row>59</xdr:row>
      <xdr:rowOff>85997</xdr:rowOff>
    </xdr:to>
    <xdr:sp macro="" textlink="">
      <xdr:nvSpPr>
        <xdr:cNvPr id="827" name="楕円 826"/>
        <xdr:cNvSpPr/>
      </xdr:nvSpPr>
      <xdr:spPr>
        <a:xfrm>
          <a:off x="21272500" y="1009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77124</xdr:rowOff>
    </xdr:from>
    <xdr:ext cx="378565" cy="259045"/>
    <xdr:sp macro="" textlink="">
      <xdr:nvSpPr>
        <xdr:cNvPr id="828" name="テキスト ボックス 827"/>
        <xdr:cNvSpPr txBox="1"/>
      </xdr:nvSpPr>
      <xdr:spPr>
        <a:xfrm>
          <a:off x="21134017" y="10192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138647</xdr:rowOff>
    </xdr:from>
    <xdr:to>
      <xdr:col>107</xdr:col>
      <xdr:colOff>101600</xdr:colOff>
      <xdr:row>59</xdr:row>
      <xdr:rowOff>68797</xdr:rowOff>
    </xdr:to>
    <xdr:sp macro="" textlink="">
      <xdr:nvSpPr>
        <xdr:cNvPr id="829" name="楕円 828"/>
        <xdr:cNvSpPr/>
      </xdr:nvSpPr>
      <xdr:spPr>
        <a:xfrm>
          <a:off x="20383500" y="1008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59924</xdr:rowOff>
    </xdr:from>
    <xdr:ext cx="378565" cy="259045"/>
    <xdr:sp macro="" textlink="">
      <xdr:nvSpPr>
        <xdr:cNvPr id="830" name="テキスト ボックス 829"/>
        <xdr:cNvSpPr txBox="1"/>
      </xdr:nvSpPr>
      <xdr:spPr>
        <a:xfrm>
          <a:off x="20245017" y="10175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155303</xdr:rowOff>
    </xdr:from>
    <xdr:to>
      <xdr:col>102</xdr:col>
      <xdr:colOff>165100</xdr:colOff>
      <xdr:row>59</xdr:row>
      <xdr:rowOff>85453</xdr:rowOff>
    </xdr:to>
    <xdr:sp macro="" textlink="">
      <xdr:nvSpPr>
        <xdr:cNvPr id="831" name="楕円 830"/>
        <xdr:cNvSpPr/>
      </xdr:nvSpPr>
      <xdr:spPr>
        <a:xfrm>
          <a:off x="19494500" y="1009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76580</xdr:rowOff>
    </xdr:from>
    <xdr:ext cx="378565" cy="259045"/>
    <xdr:sp macro="" textlink="">
      <xdr:nvSpPr>
        <xdr:cNvPr id="832" name="テキスト ボックス 831"/>
        <xdr:cNvSpPr txBox="1"/>
      </xdr:nvSpPr>
      <xdr:spPr>
        <a:xfrm>
          <a:off x="19356017" y="10192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164774</xdr:rowOff>
    </xdr:from>
    <xdr:to>
      <xdr:col>98</xdr:col>
      <xdr:colOff>38100</xdr:colOff>
      <xdr:row>59</xdr:row>
      <xdr:rowOff>94924</xdr:rowOff>
    </xdr:to>
    <xdr:sp macro="" textlink="">
      <xdr:nvSpPr>
        <xdr:cNvPr id="833" name="楕円 832"/>
        <xdr:cNvSpPr/>
      </xdr:nvSpPr>
      <xdr:spPr>
        <a:xfrm>
          <a:off x="18605500" y="1010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86051</xdr:rowOff>
    </xdr:from>
    <xdr:ext cx="378565" cy="259045"/>
    <xdr:sp macro="" textlink="">
      <xdr:nvSpPr>
        <xdr:cNvPr id="834" name="テキスト ボックス 833"/>
        <xdr:cNvSpPr txBox="1"/>
      </xdr:nvSpPr>
      <xdr:spPr>
        <a:xfrm>
          <a:off x="18467017" y="10201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5" name="テキスト ボックス 84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6" name="直線コネクタ 84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7" name="テキスト ボックス 84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8" name="直線コネクタ 84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9" name="テキスト ボックス 84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0" name="直線コネクタ 84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1" name="テキスト ボックス 85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2" name="直線コネクタ 85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3" name="テキスト ボックス 85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4" name="直線コネクタ 85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5" name="テキスト ボックス 85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6" name="直線コネクタ 85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7" name="テキスト ボックス 85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83921</xdr:rowOff>
    </xdr:from>
    <xdr:to>
      <xdr:col>116</xdr:col>
      <xdr:colOff>62864</xdr:colOff>
      <xdr:row>79</xdr:row>
      <xdr:rowOff>56566</xdr:rowOff>
    </xdr:to>
    <xdr:cxnSp macro="">
      <xdr:nvCxnSpPr>
        <xdr:cNvPr id="859" name="直線コネクタ 858"/>
        <xdr:cNvCxnSpPr/>
      </xdr:nvCxnSpPr>
      <xdr:spPr>
        <a:xfrm flipV="1">
          <a:off x="22159595" y="12085421"/>
          <a:ext cx="1269" cy="1515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60393</xdr:rowOff>
    </xdr:from>
    <xdr:ext cx="534377" cy="259045"/>
    <xdr:sp macro="" textlink="">
      <xdr:nvSpPr>
        <xdr:cNvPr id="860" name="繰出金最小値テキスト"/>
        <xdr:cNvSpPr txBox="1"/>
      </xdr:nvSpPr>
      <xdr:spPr>
        <a:xfrm>
          <a:off x="22212300" y="1360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56566</xdr:rowOff>
    </xdr:from>
    <xdr:to>
      <xdr:col>116</xdr:col>
      <xdr:colOff>152400</xdr:colOff>
      <xdr:row>79</xdr:row>
      <xdr:rowOff>56566</xdr:rowOff>
    </xdr:to>
    <xdr:cxnSp macro="">
      <xdr:nvCxnSpPr>
        <xdr:cNvPr id="861" name="直線コネクタ 860"/>
        <xdr:cNvCxnSpPr/>
      </xdr:nvCxnSpPr>
      <xdr:spPr>
        <a:xfrm>
          <a:off x="22072600" y="136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30598</xdr:rowOff>
    </xdr:from>
    <xdr:ext cx="534377" cy="259045"/>
    <xdr:sp macro="" textlink="">
      <xdr:nvSpPr>
        <xdr:cNvPr id="862" name="繰出金最大値テキスト"/>
        <xdr:cNvSpPr txBox="1"/>
      </xdr:nvSpPr>
      <xdr:spPr>
        <a:xfrm>
          <a:off x="22212300" y="1186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83921</xdr:rowOff>
    </xdr:from>
    <xdr:to>
      <xdr:col>116</xdr:col>
      <xdr:colOff>152400</xdr:colOff>
      <xdr:row>70</xdr:row>
      <xdr:rowOff>83921</xdr:rowOff>
    </xdr:to>
    <xdr:cxnSp macro="">
      <xdr:nvCxnSpPr>
        <xdr:cNvPr id="863" name="直線コネクタ 862"/>
        <xdr:cNvCxnSpPr/>
      </xdr:nvCxnSpPr>
      <xdr:spPr>
        <a:xfrm>
          <a:off x="22072600" y="1208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46813</xdr:rowOff>
    </xdr:from>
    <xdr:to>
      <xdr:col>116</xdr:col>
      <xdr:colOff>63500</xdr:colOff>
      <xdr:row>76</xdr:row>
      <xdr:rowOff>68377</xdr:rowOff>
    </xdr:to>
    <xdr:cxnSp macro="">
      <xdr:nvCxnSpPr>
        <xdr:cNvPr id="864" name="直線コネクタ 863"/>
        <xdr:cNvCxnSpPr/>
      </xdr:nvCxnSpPr>
      <xdr:spPr>
        <a:xfrm>
          <a:off x="21323300" y="13077013"/>
          <a:ext cx="838200" cy="2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146524</xdr:rowOff>
    </xdr:from>
    <xdr:ext cx="534377" cy="259045"/>
    <xdr:sp macro="" textlink="">
      <xdr:nvSpPr>
        <xdr:cNvPr id="865" name="繰出金平均値テキスト"/>
        <xdr:cNvSpPr txBox="1"/>
      </xdr:nvSpPr>
      <xdr:spPr>
        <a:xfrm>
          <a:off x="22212300" y="12833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123647</xdr:rowOff>
    </xdr:from>
    <xdr:to>
      <xdr:col>116</xdr:col>
      <xdr:colOff>114300</xdr:colOff>
      <xdr:row>76</xdr:row>
      <xdr:rowOff>53798</xdr:rowOff>
    </xdr:to>
    <xdr:sp macro="" textlink="">
      <xdr:nvSpPr>
        <xdr:cNvPr id="866" name="フローチャート: 判断 865"/>
        <xdr:cNvSpPr/>
      </xdr:nvSpPr>
      <xdr:spPr>
        <a:xfrm>
          <a:off x="22110700" y="129823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46813</xdr:rowOff>
    </xdr:from>
    <xdr:to>
      <xdr:col>111</xdr:col>
      <xdr:colOff>177800</xdr:colOff>
      <xdr:row>76</xdr:row>
      <xdr:rowOff>159207</xdr:rowOff>
    </xdr:to>
    <xdr:cxnSp macro="">
      <xdr:nvCxnSpPr>
        <xdr:cNvPr id="867" name="直線コネクタ 866"/>
        <xdr:cNvCxnSpPr/>
      </xdr:nvCxnSpPr>
      <xdr:spPr>
        <a:xfrm flipV="1">
          <a:off x="20434300" y="13077013"/>
          <a:ext cx="889000" cy="11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80823</xdr:rowOff>
    </xdr:from>
    <xdr:to>
      <xdr:col>112</xdr:col>
      <xdr:colOff>38100</xdr:colOff>
      <xdr:row>76</xdr:row>
      <xdr:rowOff>10973</xdr:rowOff>
    </xdr:to>
    <xdr:sp macro="" textlink="">
      <xdr:nvSpPr>
        <xdr:cNvPr id="868" name="フローチャート: 判断 867"/>
        <xdr:cNvSpPr/>
      </xdr:nvSpPr>
      <xdr:spPr>
        <a:xfrm>
          <a:off x="21272500" y="1293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27500</xdr:rowOff>
    </xdr:from>
    <xdr:ext cx="534377" cy="259045"/>
    <xdr:sp macro="" textlink="">
      <xdr:nvSpPr>
        <xdr:cNvPr id="869" name="テキスト ボックス 868"/>
        <xdr:cNvSpPr txBox="1"/>
      </xdr:nvSpPr>
      <xdr:spPr>
        <a:xfrm>
          <a:off x="21056111" y="1271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159207</xdr:rowOff>
    </xdr:from>
    <xdr:to>
      <xdr:col>107</xdr:col>
      <xdr:colOff>50800</xdr:colOff>
      <xdr:row>77</xdr:row>
      <xdr:rowOff>54280</xdr:rowOff>
    </xdr:to>
    <xdr:cxnSp macro="">
      <xdr:nvCxnSpPr>
        <xdr:cNvPr id="870" name="直線コネクタ 869"/>
        <xdr:cNvCxnSpPr/>
      </xdr:nvCxnSpPr>
      <xdr:spPr>
        <a:xfrm flipV="1">
          <a:off x="19545300" y="13189407"/>
          <a:ext cx="889000" cy="6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70003</xdr:rowOff>
    </xdr:from>
    <xdr:to>
      <xdr:col>107</xdr:col>
      <xdr:colOff>101600</xdr:colOff>
      <xdr:row>76</xdr:row>
      <xdr:rowOff>152</xdr:rowOff>
    </xdr:to>
    <xdr:sp macro="" textlink="">
      <xdr:nvSpPr>
        <xdr:cNvPr id="871" name="フローチャート: 判断 870"/>
        <xdr:cNvSpPr/>
      </xdr:nvSpPr>
      <xdr:spPr>
        <a:xfrm>
          <a:off x="20383500" y="1292875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16680</xdr:rowOff>
    </xdr:from>
    <xdr:ext cx="534377" cy="259045"/>
    <xdr:sp macro="" textlink="">
      <xdr:nvSpPr>
        <xdr:cNvPr id="872" name="テキスト ボックス 871"/>
        <xdr:cNvSpPr txBox="1"/>
      </xdr:nvSpPr>
      <xdr:spPr>
        <a:xfrm>
          <a:off x="20167111" y="1270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54280</xdr:rowOff>
    </xdr:from>
    <xdr:to>
      <xdr:col>102</xdr:col>
      <xdr:colOff>114300</xdr:colOff>
      <xdr:row>77</xdr:row>
      <xdr:rowOff>81178</xdr:rowOff>
    </xdr:to>
    <xdr:cxnSp macro="">
      <xdr:nvCxnSpPr>
        <xdr:cNvPr id="873" name="直線コネクタ 872"/>
        <xdr:cNvCxnSpPr/>
      </xdr:nvCxnSpPr>
      <xdr:spPr>
        <a:xfrm flipV="1">
          <a:off x="18656300" y="13255930"/>
          <a:ext cx="889000" cy="2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92710</xdr:rowOff>
    </xdr:from>
    <xdr:to>
      <xdr:col>102</xdr:col>
      <xdr:colOff>165100</xdr:colOff>
      <xdr:row>76</xdr:row>
      <xdr:rowOff>22861</xdr:rowOff>
    </xdr:to>
    <xdr:sp macro="" textlink="">
      <xdr:nvSpPr>
        <xdr:cNvPr id="874" name="フローチャート: 判断 873"/>
        <xdr:cNvSpPr/>
      </xdr:nvSpPr>
      <xdr:spPr>
        <a:xfrm>
          <a:off x="194945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39387</xdr:rowOff>
    </xdr:from>
    <xdr:ext cx="534377" cy="259045"/>
    <xdr:sp macro="" textlink="">
      <xdr:nvSpPr>
        <xdr:cNvPr id="875" name="テキスト ボックス 874"/>
        <xdr:cNvSpPr txBox="1"/>
      </xdr:nvSpPr>
      <xdr:spPr>
        <a:xfrm>
          <a:off x="19278111" y="1272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61087</xdr:rowOff>
    </xdr:from>
    <xdr:to>
      <xdr:col>98</xdr:col>
      <xdr:colOff>38100</xdr:colOff>
      <xdr:row>75</xdr:row>
      <xdr:rowOff>162688</xdr:rowOff>
    </xdr:to>
    <xdr:sp macro="" textlink="">
      <xdr:nvSpPr>
        <xdr:cNvPr id="876" name="フローチャート: 判断 875"/>
        <xdr:cNvSpPr/>
      </xdr:nvSpPr>
      <xdr:spPr>
        <a:xfrm>
          <a:off x="18605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7764</xdr:rowOff>
    </xdr:from>
    <xdr:ext cx="534377" cy="259045"/>
    <xdr:sp macro="" textlink="">
      <xdr:nvSpPr>
        <xdr:cNvPr id="877" name="テキスト ボックス 876"/>
        <xdr:cNvSpPr txBox="1"/>
      </xdr:nvSpPr>
      <xdr:spPr>
        <a:xfrm>
          <a:off x="18389111" y="1269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8" name="テキスト ボックス 87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9" name="テキスト ボックス 87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0" name="テキスト ボックス 87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1" name="テキスト ボックス 88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2" name="テキスト ボックス 88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17577</xdr:rowOff>
    </xdr:from>
    <xdr:to>
      <xdr:col>116</xdr:col>
      <xdr:colOff>114300</xdr:colOff>
      <xdr:row>76</xdr:row>
      <xdr:rowOff>119177</xdr:rowOff>
    </xdr:to>
    <xdr:sp macro="" textlink="">
      <xdr:nvSpPr>
        <xdr:cNvPr id="883" name="楕円 882"/>
        <xdr:cNvSpPr/>
      </xdr:nvSpPr>
      <xdr:spPr>
        <a:xfrm>
          <a:off x="22110700" y="1304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167454</xdr:rowOff>
    </xdr:from>
    <xdr:ext cx="534377" cy="259045"/>
    <xdr:sp macro="" textlink="">
      <xdr:nvSpPr>
        <xdr:cNvPr id="884" name="繰出金該当値テキスト"/>
        <xdr:cNvSpPr txBox="1"/>
      </xdr:nvSpPr>
      <xdr:spPr>
        <a:xfrm>
          <a:off x="22212300" y="1302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167463</xdr:rowOff>
    </xdr:from>
    <xdr:to>
      <xdr:col>112</xdr:col>
      <xdr:colOff>38100</xdr:colOff>
      <xdr:row>76</xdr:row>
      <xdr:rowOff>97613</xdr:rowOff>
    </xdr:to>
    <xdr:sp macro="" textlink="">
      <xdr:nvSpPr>
        <xdr:cNvPr id="885" name="楕円 884"/>
        <xdr:cNvSpPr/>
      </xdr:nvSpPr>
      <xdr:spPr>
        <a:xfrm>
          <a:off x="21272500" y="1302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88740</xdr:rowOff>
    </xdr:from>
    <xdr:ext cx="534377" cy="259045"/>
    <xdr:sp macro="" textlink="">
      <xdr:nvSpPr>
        <xdr:cNvPr id="886" name="テキスト ボックス 885"/>
        <xdr:cNvSpPr txBox="1"/>
      </xdr:nvSpPr>
      <xdr:spPr>
        <a:xfrm>
          <a:off x="21056111" y="1311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108407</xdr:rowOff>
    </xdr:from>
    <xdr:to>
      <xdr:col>107</xdr:col>
      <xdr:colOff>101600</xdr:colOff>
      <xdr:row>77</xdr:row>
      <xdr:rowOff>38557</xdr:rowOff>
    </xdr:to>
    <xdr:sp macro="" textlink="">
      <xdr:nvSpPr>
        <xdr:cNvPr id="887" name="楕円 886"/>
        <xdr:cNvSpPr/>
      </xdr:nvSpPr>
      <xdr:spPr>
        <a:xfrm>
          <a:off x="20383500" y="1313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29684</xdr:rowOff>
    </xdr:from>
    <xdr:ext cx="534377" cy="259045"/>
    <xdr:sp macro="" textlink="">
      <xdr:nvSpPr>
        <xdr:cNvPr id="888" name="テキスト ボックス 887"/>
        <xdr:cNvSpPr txBox="1"/>
      </xdr:nvSpPr>
      <xdr:spPr>
        <a:xfrm>
          <a:off x="20167111" y="1323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3480</xdr:rowOff>
    </xdr:from>
    <xdr:to>
      <xdr:col>102</xdr:col>
      <xdr:colOff>165100</xdr:colOff>
      <xdr:row>77</xdr:row>
      <xdr:rowOff>105080</xdr:rowOff>
    </xdr:to>
    <xdr:sp macro="" textlink="">
      <xdr:nvSpPr>
        <xdr:cNvPr id="889" name="楕円 888"/>
        <xdr:cNvSpPr/>
      </xdr:nvSpPr>
      <xdr:spPr>
        <a:xfrm>
          <a:off x="19494500" y="1320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96207</xdr:rowOff>
    </xdr:from>
    <xdr:ext cx="534377" cy="259045"/>
    <xdr:sp macro="" textlink="">
      <xdr:nvSpPr>
        <xdr:cNvPr id="890" name="テキスト ボックス 889"/>
        <xdr:cNvSpPr txBox="1"/>
      </xdr:nvSpPr>
      <xdr:spPr>
        <a:xfrm>
          <a:off x="19278111" y="1329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30378</xdr:rowOff>
    </xdr:from>
    <xdr:to>
      <xdr:col>98</xdr:col>
      <xdr:colOff>38100</xdr:colOff>
      <xdr:row>77</xdr:row>
      <xdr:rowOff>131978</xdr:rowOff>
    </xdr:to>
    <xdr:sp macro="" textlink="">
      <xdr:nvSpPr>
        <xdr:cNvPr id="891" name="楕円 890"/>
        <xdr:cNvSpPr/>
      </xdr:nvSpPr>
      <xdr:spPr>
        <a:xfrm>
          <a:off x="18605500" y="1323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123105</xdr:rowOff>
    </xdr:from>
    <xdr:ext cx="534377" cy="259045"/>
    <xdr:sp macro="" textlink="">
      <xdr:nvSpPr>
        <xdr:cNvPr id="892" name="テキスト ボックス 891"/>
        <xdr:cNvSpPr txBox="1"/>
      </xdr:nvSpPr>
      <xdr:spPr>
        <a:xfrm>
          <a:off x="18389111" y="1332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3" name="正方形/長方形 89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4" name="正方形/長方形 89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5" name="正方形/長方形 89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6" name="正方形/長方形 89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7" name="正方形/長方形 89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8" name="正方形/長方形 89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9" name="正方形/長方形 89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0" name="正方形/長方形 89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1" name="テキスト ボックス 90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2" name="直線コネクタ 90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3" name="直線コネクタ 90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4" name="テキスト ボックス 90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8" name="直線コネクタ 90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3" name="直線コネクタ 91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フローチャート: 判断 91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6" name="直線コネクタ 91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7" name="フローチャート: 判断 91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8" name="テキスト ボックス 91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9" name="直線コネクタ 91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0" name="フローチャート: 判断 91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1" name="テキスト ボックス 92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2" name="直線コネクタ 92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3" name="フローチャート: 判断 92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4" name="テキスト ボックス 92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フローチャート: 判断 92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6" name="テキスト ボックス 92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2" name="楕円 93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4" name="楕円 93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5" name="テキスト ボックス 93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6" name="楕円 93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7" name="テキスト ボックス 93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8" name="楕円 93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9" name="テキスト ボックス 93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0" name="楕円 93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1" name="テキスト ボックス 94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461,877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円で対前年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118,588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主な減要因は、補助費等が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34,262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円で対前年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132,154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円減したためであり、令和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年度の実施した特別定額給付金およびしながわ活力応援給付金が皆減となったためである。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また、扶助費では、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131,100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円と対前年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21,858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円の増であるが、類似団体との比較では、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25,773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東京都品川区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403,699
391,161
22.84
193,464,347
186,459,178
6,943,806
107,861,499
11,121,262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89979</xdr:rowOff>
    </xdr:from>
    <xdr:to>
      <xdr:col>24</xdr:col>
      <xdr:colOff>62865</xdr:colOff>
      <xdr:row>38</xdr:row>
      <xdr:rowOff>25019</xdr:rowOff>
    </xdr:to>
    <xdr:cxnSp macro="">
      <xdr:nvCxnSpPr>
        <xdr:cNvPr id="55" name="直線コネクタ 54"/>
        <xdr:cNvCxnSpPr/>
      </xdr:nvCxnSpPr>
      <xdr:spPr>
        <a:xfrm flipV="1">
          <a:off x="4633595" y="5233479"/>
          <a:ext cx="1270" cy="1306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28846</xdr:rowOff>
    </xdr:from>
    <xdr:ext cx="469744" cy="259045"/>
    <xdr:sp macro="" textlink="">
      <xdr:nvSpPr>
        <xdr:cNvPr id="56" name="議会費最小値テキスト"/>
        <xdr:cNvSpPr txBox="1"/>
      </xdr:nvSpPr>
      <xdr:spPr>
        <a:xfrm>
          <a:off x="4686300" y="654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25019</xdr:rowOff>
    </xdr:from>
    <xdr:to>
      <xdr:col>24</xdr:col>
      <xdr:colOff>152400</xdr:colOff>
      <xdr:row>38</xdr:row>
      <xdr:rowOff>25019</xdr:rowOff>
    </xdr:to>
    <xdr:cxnSp macro="">
      <xdr:nvCxnSpPr>
        <xdr:cNvPr id="57" name="直線コネクタ 56"/>
        <xdr:cNvCxnSpPr/>
      </xdr:nvCxnSpPr>
      <xdr:spPr>
        <a:xfrm>
          <a:off x="4546600" y="654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36656</xdr:rowOff>
    </xdr:from>
    <xdr:ext cx="469744" cy="259045"/>
    <xdr:sp macro="" textlink="">
      <xdr:nvSpPr>
        <xdr:cNvPr id="58" name="議会費最大値テキスト"/>
        <xdr:cNvSpPr txBox="1"/>
      </xdr:nvSpPr>
      <xdr:spPr>
        <a:xfrm>
          <a:off x="4686300" y="5008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89979</xdr:rowOff>
    </xdr:from>
    <xdr:to>
      <xdr:col>24</xdr:col>
      <xdr:colOff>152400</xdr:colOff>
      <xdr:row>30</xdr:row>
      <xdr:rowOff>89979</xdr:rowOff>
    </xdr:to>
    <xdr:cxnSp macro="">
      <xdr:nvCxnSpPr>
        <xdr:cNvPr id="59" name="直線コネクタ 58"/>
        <xdr:cNvCxnSpPr/>
      </xdr:nvCxnSpPr>
      <xdr:spPr>
        <a:xfrm>
          <a:off x="4546600" y="5233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6731</xdr:rowOff>
    </xdr:from>
    <xdr:to>
      <xdr:col>24</xdr:col>
      <xdr:colOff>63500</xdr:colOff>
      <xdr:row>37</xdr:row>
      <xdr:rowOff>22733</xdr:rowOff>
    </xdr:to>
    <xdr:cxnSp macro="">
      <xdr:nvCxnSpPr>
        <xdr:cNvPr id="60" name="直線コネクタ 59"/>
        <xdr:cNvCxnSpPr/>
      </xdr:nvCxnSpPr>
      <xdr:spPr>
        <a:xfrm>
          <a:off x="3797300" y="6350381"/>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146956</xdr:rowOff>
    </xdr:from>
    <xdr:ext cx="469744" cy="259045"/>
    <xdr:sp macro="" textlink="">
      <xdr:nvSpPr>
        <xdr:cNvPr id="61" name="議会費平均値テキスト"/>
        <xdr:cNvSpPr txBox="1"/>
      </xdr:nvSpPr>
      <xdr:spPr>
        <a:xfrm>
          <a:off x="4686300" y="6319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168529</xdr:rowOff>
    </xdr:from>
    <xdr:to>
      <xdr:col>24</xdr:col>
      <xdr:colOff>114300</xdr:colOff>
      <xdr:row>37</xdr:row>
      <xdr:rowOff>98679</xdr:rowOff>
    </xdr:to>
    <xdr:sp macro="" textlink="">
      <xdr:nvSpPr>
        <xdr:cNvPr id="62" name="フローチャート: 判断 61"/>
        <xdr:cNvSpPr/>
      </xdr:nvSpPr>
      <xdr:spPr>
        <a:xfrm>
          <a:off x="4584700" y="634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1778</xdr:rowOff>
    </xdr:from>
    <xdr:to>
      <xdr:col>19</xdr:col>
      <xdr:colOff>177800</xdr:colOff>
      <xdr:row>37</xdr:row>
      <xdr:rowOff>6731</xdr:rowOff>
    </xdr:to>
    <xdr:cxnSp macro="">
      <xdr:nvCxnSpPr>
        <xdr:cNvPr id="63" name="直線コネクタ 62"/>
        <xdr:cNvCxnSpPr/>
      </xdr:nvCxnSpPr>
      <xdr:spPr>
        <a:xfrm>
          <a:off x="2908300" y="6345428"/>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161861</xdr:rowOff>
    </xdr:from>
    <xdr:to>
      <xdr:col>20</xdr:col>
      <xdr:colOff>38100</xdr:colOff>
      <xdr:row>37</xdr:row>
      <xdr:rowOff>92011</xdr:rowOff>
    </xdr:to>
    <xdr:sp macro="" textlink="">
      <xdr:nvSpPr>
        <xdr:cNvPr id="64" name="フローチャート: 判断 63"/>
        <xdr:cNvSpPr/>
      </xdr:nvSpPr>
      <xdr:spPr>
        <a:xfrm>
          <a:off x="3746500" y="63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83138</xdr:rowOff>
    </xdr:from>
    <xdr:ext cx="469744" cy="259045"/>
    <xdr:sp macro="" textlink="">
      <xdr:nvSpPr>
        <xdr:cNvPr id="65" name="テキスト ボックス 64"/>
        <xdr:cNvSpPr txBox="1"/>
      </xdr:nvSpPr>
      <xdr:spPr>
        <a:xfrm>
          <a:off x="3562428" y="6426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161227</xdr:rowOff>
    </xdr:from>
    <xdr:to>
      <xdr:col>15</xdr:col>
      <xdr:colOff>50800</xdr:colOff>
      <xdr:row>37</xdr:row>
      <xdr:rowOff>1778</xdr:rowOff>
    </xdr:to>
    <xdr:cxnSp macro="">
      <xdr:nvCxnSpPr>
        <xdr:cNvPr id="66" name="直線コネクタ 65"/>
        <xdr:cNvCxnSpPr/>
      </xdr:nvCxnSpPr>
      <xdr:spPr>
        <a:xfrm>
          <a:off x="2019300" y="6333427"/>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151003</xdr:rowOff>
    </xdr:from>
    <xdr:to>
      <xdr:col>15</xdr:col>
      <xdr:colOff>101600</xdr:colOff>
      <xdr:row>37</xdr:row>
      <xdr:rowOff>81153</xdr:rowOff>
    </xdr:to>
    <xdr:sp macro="" textlink="">
      <xdr:nvSpPr>
        <xdr:cNvPr id="67" name="フローチャート: 判断 66"/>
        <xdr:cNvSpPr/>
      </xdr:nvSpPr>
      <xdr:spPr>
        <a:xfrm>
          <a:off x="2857500" y="632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72280</xdr:rowOff>
    </xdr:from>
    <xdr:ext cx="469744" cy="259045"/>
    <xdr:sp macro="" textlink="">
      <xdr:nvSpPr>
        <xdr:cNvPr id="68" name="テキスト ボックス 67"/>
        <xdr:cNvSpPr txBox="1"/>
      </xdr:nvSpPr>
      <xdr:spPr>
        <a:xfrm>
          <a:off x="2673428" y="641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161227</xdr:rowOff>
    </xdr:from>
    <xdr:to>
      <xdr:col>10</xdr:col>
      <xdr:colOff>114300</xdr:colOff>
      <xdr:row>36</xdr:row>
      <xdr:rowOff>163893</xdr:rowOff>
    </xdr:to>
    <xdr:cxnSp macro="">
      <xdr:nvCxnSpPr>
        <xdr:cNvPr id="69" name="直線コネクタ 68"/>
        <xdr:cNvCxnSpPr/>
      </xdr:nvCxnSpPr>
      <xdr:spPr>
        <a:xfrm flipV="1">
          <a:off x="1130300" y="6333427"/>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148527</xdr:rowOff>
    </xdr:from>
    <xdr:to>
      <xdr:col>10</xdr:col>
      <xdr:colOff>165100</xdr:colOff>
      <xdr:row>37</xdr:row>
      <xdr:rowOff>78677</xdr:rowOff>
    </xdr:to>
    <xdr:sp macro="" textlink="">
      <xdr:nvSpPr>
        <xdr:cNvPr id="70" name="フローチャート: 判断 69"/>
        <xdr:cNvSpPr/>
      </xdr:nvSpPr>
      <xdr:spPr>
        <a:xfrm>
          <a:off x="19685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69804</xdr:rowOff>
    </xdr:from>
    <xdr:ext cx="469744" cy="259045"/>
    <xdr:sp macro="" textlink="">
      <xdr:nvSpPr>
        <xdr:cNvPr id="71" name="テキスト ボックス 70"/>
        <xdr:cNvSpPr txBox="1"/>
      </xdr:nvSpPr>
      <xdr:spPr>
        <a:xfrm>
          <a:off x="1784428" y="641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146812</xdr:rowOff>
    </xdr:from>
    <xdr:to>
      <xdr:col>6</xdr:col>
      <xdr:colOff>38100</xdr:colOff>
      <xdr:row>37</xdr:row>
      <xdr:rowOff>76962</xdr:rowOff>
    </xdr:to>
    <xdr:sp macro="" textlink="">
      <xdr:nvSpPr>
        <xdr:cNvPr id="72" name="フローチャート: 判断 71"/>
        <xdr:cNvSpPr/>
      </xdr:nvSpPr>
      <xdr:spPr>
        <a:xfrm>
          <a:off x="1079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68089</xdr:rowOff>
    </xdr:from>
    <xdr:ext cx="469744" cy="259045"/>
    <xdr:sp macro="" textlink="">
      <xdr:nvSpPr>
        <xdr:cNvPr id="73" name="テキスト ボックス 72"/>
        <xdr:cNvSpPr txBox="1"/>
      </xdr:nvSpPr>
      <xdr:spPr>
        <a:xfrm>
          <a:off x="895428" y="641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143383</xdr:rowOff>
    </xdr:from>
    <xdr:to>
      <xdr:col>24</xdr:col>
      <xdr:colOff>114300</xdr:colOff>
      <xdr:row>37</xdr:row>
      <xdr:rowOff>73533</xdr:rowOff>
    </xdr:to>
    <xdr:sp macro="" textlink="">
      <xdr:nvSpPr>
        <xdr:cNvPr id="79" name="楕円 78"/>
        <xdr:cNvSpPr/>
      </xdr:nvSpPr>
      <xdr:spPr>
        <a:xfrm>
          <a:off x="4584700" y="631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166260</xdr:rowOff>
    </xdr:from>
    <xdr:ext cx="469744" cy="259045"/>
    <xdr:sp macro="" textlink="">
      <xdr:nvSpPr>
        <xdr:cNvPr id="80" name="議会費該当値テキスト"/>
        <xdr:cNvSpPr txBox="1"/>
      </xdr:nvSpPr>
      <xdr:spPr>
        <a:xfrm>
          <a:off x="4686300" y="6167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127381</xdr:rowOff>
    </xdr:from>
    <xdr:to>
      <xdr:col>20</xdr:col>
      <xdr:colOff>38100</xdr:colOff>
      <xdr:row>37</xdr:row>
      <xdr:rowOff>57531</xdr:rowOff>
    </xdr:to>
    <xdr:sp macro="" textlink="">
      <xdr:nvSpPr>
        <xdr:cNvPr id="81" name="楕円 80"/>
        <xdr:cNvSpPr/>
      </xdr:nvSpPr>
      <xdr:spPr>
        <a:xfrm>
          <a:off x="3746500" y="629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74058</xdr:rowOff>
    </xdr:from>
    <xdr:ext cx="469744" cy="259045"/>
    <xdr:sp macro="" textlink="">
      <xdr:nvSpPr>
        <xdr:cNvPr id="82" name="テキスト ボックス 81"/>
        <xdr:cNvSpPr txBox="1"/>
      </xdr:nvSpPr>
      <xdr:spPr>
        <a:xfrm>
          <a:off x="3562428" y="607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122428</xdr:rowOff>
    </xdr:from>
    <xdr:to>
      <xdr:col>15</xdr:col>
      <xdr:colOff>101600</xdr:colOff>
      <xdr:row>37</xdr:row>
      <xdr:rowOff>52578</xdr:rowOff>
    </xdr:to>
    <xdr:sp macro="" textlink="">
      <xdr:nvSpPr>
        <xdr:cNvPr id="83" name="楕円 82"/>
        <xdr:cNvSpPr/>
      </xdr:nvSpPr>
      <xdr:spPr>
        <a:xfrm>
          <a:off x="2857500" y="629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69105</xdr:rowOff>
    </xdr:from>
    <xdr:ext cx="469744" cy="259045"/>
    <xdr:sp macro="" textlink="">
      <xdr:nvSpPr>
        <xdr:cNvPr id="84" name="テキスト ボックス 83"/>
        <xdr:cNvSpPr txBox="1"/>
      </xdr:nvSpPr>
      <xdr:spPr>
        <a:xfrm>
          <a:off x="2673428" y="6069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110427</xdr:rowOff>
    </xdr:from>
    <xdr:to>
      <xdr:col>10</xdr:col>
      <xdr:colOff>165100</xdr:colOff>
      <xdr:row>37</xdr:row>
      <xdr:rowOff>40577</xdr:rowOff>
    </xdr:to>
    <xdr:sp macro="" textlink="">
      <xdr:nvSpPr>
        <xdr:cNvPr id="85" name="楕円 84"/>
        <xdr:cNvSpPr/>
      </xdr:nvSpPr>
      <xdr:spPr>
        <a:xfrm>
          <a:off x="1968500" y="628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57104</xdr:rowOff>
    </xdr:from>
    <xdr:ext cx="469744" cy="259045"/>
    <xdr:sp macro="" textlink="">
      <xdr:nvSpPr>
        <xdr:cNvPr id="86" name="テキスト ボックス 85"/>
        <xdr:cNvSpPr txBox="1"/>
      </xdr:nvSpPr>
      <xdr:spPr>
        <a:xfrm>
          <a:off x="1784428" y="605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113093</xdr:rowOff>
    </xdr:from>
    <xdr:to>
      <xdr:col>6</xdr:col>
      <xdr:colOff>38100</xdr:colOff>
      <xdr:row>37</xdr:row>
      <xdr:rowOff>43243</xdr:rowOff>
    </xdr:to>
    <xdr:sp macro="" textlink="">
      <xdr:nvSpPr>
        <xdr:cNvPr id="87" name="楕円 86"/>
        <xdr:cNvSpPr/>
      </xdr:nvSpPr>
      <xdr:spPr>
        <a:xfrm>
          <a:off x="1079500" y="628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59770</xdr:rowOff>
    </xdr:from>
    <xdr:ext cx="469744" cy="259045"/>
    <xdr:sp macro="" textlink="">
      <xdr:nvSpPr>
        <xdr:cNvPr id="88" name="テキスト ボックス 87"/>
        <xdr:cNvSpPr txBox="1"/>
      </xdr:nvSpPr>
      <xdr:spPr>
        <a:xfrm>
          <a:off x="895428" y="6060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64833</xdr:rowOff>
    </xdr:from>
    <xdr:to>
      <xdr:col>24</xdr:col>
      <xdr:colOff>62865</xdr:colOff>
      <xdr:row>57</xdr:row>
      <xdr:rowOff>147671</xdr:rowOff>
    </xdr:to>
    <xdr:cxnSp macro="">
      <xdr:nvCxnSpPr>
        <xdr:cNvPr id="112" name="直線コネクタ 111"/>
        <xdr:cNvCxnSpPr/>
      </xdr:nvCxnSpPr>
      <xdr:spPr>
        <a:xfrm flipV="1">
          <a:off x="4633595" y="8980233"/>
          <a:ext cx="1270" cy="940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151498</xdr:rowOff>
    </xdr:from>
    <xdr:ext cx="534377" cy="259045"/>
    <xdr:sp macro="" textlink="">
      <xdr:nvSpPr>
        <xdr:cNvPr id="113" name="総務費最小値テキスト"/>
        <xdr:cNvSpPr txBox="1"/>
      </xdr:nvSpPr>
      <xdr:spPr>
        <a:xfrm>
          <a:off x="4686300" y="992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147671</xdr:rowOff>
    </xdr:from>
    <xdr:to>
      <xdr:col>24</xdr:col>
      <xdr:colOff>152400</xdr:colOff>
      <xdr:row>57</xdr:row>
      <xdr:rowOff>147671</xdr:rowOff>
    </xdr:to>
    <xdr:cxnSp macro="">
      <xdr:nvCxnSpPr>
        <xdr:cNvPr id="114" name="直線コネクタ 113"/>
        <xdr:cNvCxnSpPr/>
      </xdr:nvCxnSpPr>
      <xdr:spPr>
        <a:xfrm>
          <a:off x="4546600" y="992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11510</xdr:rowOff>
    </xdr:from>
    <xdr:ext cx="599010" cy="259045"/>
    <xdr:sp macro="" textlink="">
      <xdr:nvSpPr>
        <xdr:cNvPr id="115" name="総務費最大値テキスト"/>
        <xdr:cNvSpPr txBox="1"/>
      </xdr:nvSpPr>
      <xdr:spPr>
        <a:xfrm>
          <a:off x="4686300" y="87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154,825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64833</xdr:rowOff>
    </xdr:from>
    <xdr:to>
      <xdr:col>24</xdr:col>
      <xdr:colOff>152400</xdr:colOff>
      <xdr:row>52</xdr:row>
      <xdr:rowOff>64833</xdr:rowOff>
    </xdr:to>
    <xdr:cxnSp macro="">
      <xdr:nvCxnSpPr>
        <xdr:cNvPr id="116" name="直線コネクタ 115"/>
        <xdr:cNvCxnSpPr/>
      </xdr:nvCxnSpPr>
      <xdr:spPr>
        <a:xfrm>
          <a:off x="4546600" y="89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145346</xdr:rowOff>
    </xdr:from>
    <xdr:to>
      <xdr:col>24</xdr:col>
      <xdr:colOff>63500</xdr:colOff>
      <xdr:row>56</xdr:row>
      <xdr:rowOff>48793</xdr:rowOff>
    </xdr:to>
    <xdr:cxnSp macro="">
      <xdr:nvCxnSpPr>
        <xdr:cNvPr id="117" name="直線コネクタ 116"/>
        <xdr:cNvCxnSpPr/>
      </xdr:nvCxnSpPr>
      <xdr:spPr>
        <a:xfrm>
          <a:off x="3797300" y="8717846"/>
          <a:ext cx="838200" cy="93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40474</xdr:rowOff>
    </xdr:from>
    <xdr:ext cx="534377" cy="259045"/>
    <xdr:sp macro="" textlink="">
      <xdr:nvSpPr>
        <xdr:cNvPr id="118" name="総務費平均値テキスト"/>
        <xdr:cNvSpPr txBox="1"/>
      </xdr:nvSpPr>
      <xdr:spPr>
        <a:xfrm>
          <a:off x="4686300" y="96416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62047</xdr:rowOff>
    </xdr:from>
    <xdr:to>
      <xdr:col>24</xdr:col>
      <xdr:colOff>114300</xdr:colOff>
      <xdr:row>56</xdr:row>
      <xdr:rowOff>163647</xdr:rowOff>
    </xdr:to>
    <xdr:sp macro="" textlink="">
      <xdr:nvSpPr>
        <xdr:cNvPr id="119" name="フローチャート: 判断 118"/>
        <xdr:cNvSpPr/>
      </xdr:nvSpPr>
      <xdr:spPr>
        <a:xfrm>
          <a:off x="4584700" y="9663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145346</xdr:rowOff>
    </xdr:from>
    <xdr:to>
      <xdr:col>19</xdr:col>
      <xdr:colOff>177800</xdr:colOff>
      <xdr:row>57</xdr:row>
      <xdr:rowOff>35123</xdr:rowOff>
    </xdr:to>
    <xdr:cxnSp macro="">
      <xdr:nvCxnSpPr>
        <xdr:cNvPr id="120" name="直線コネクタ 119"/>
        <xdr:cNvCxnSpPr/>
      </xdr:nvCxnSpPr>
      <xdr:spPr>
        <a:xfrm flipV="1">
          <a:off x="2908300" y="8717846"/>
          <a:ext cx="889000" cy="108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52103</xdr:rowOff>
    </xdr:from>
    <xdr:to>
      <xdr:col>20</xdr:col>
      <xdr:colOff>38100</xdr:colOff>
      <xdr:row>52</xdr:row>
      <xdr:rowOff>153703</xdr:rowOff>
    </xdr:to>
    <xdr:sp macro="" textlink="">
      <xdr:nvSpPr>
        <xdr:cNvPr id="121" name="フローチャート: 判断 120"/>
        <xdr:cNvSpPr/>
      </xdr:nvSpPr>
      <xdr:spPr>
        <a:xfrm>
          <a:off x="3746500" y="896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144830</xdr:rowOff>
    </xdr:from>
    <xdr:ext cx="599010" cy="259045"/>
    <xdr:sp macro="" textlink="">
      <xdr:nvSpPr>
        <xdr:cNvPr id="122" name="テキスト ボックス 121"/>
        <xdr:cNvSpPr txBox="1"/>
      </xdr:nvSpPr>
      <xdr:spPr>
        <a:xfrm>
          <a:off x="3497795" y="906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149545</xdr:rowOff>
    </xdr:from>
    <xdr:to>
      <xdr:col>15</xdr:col>
      <xdr:colOff>50800</xdr:colOff>
      <xdr:row>57</xdr:row>
      <xdr:rowOff>35123</xdr:rowOff>
    </xdr:to>
    <xdr:cxnSp macro="">
      <xdr:nvCxnSpPr>
        <xdr:cNvPr id="123" name="直線コネクタ 122"/>
        <xdr:cNvCxnSpPr/>
      </xdr:nvCxnSpPr>
      <xdr:spPr>
        <a:xfrm>
          <a:off x="2019300" y="9750745"/>
          <a:ext cx="889000" cy="5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133111</xdr:rowOff>
    </xdr:from>
    <xdr:to>
      <xdr:col>15</xdr:col>
      <xdr:colOff>101600</xdr:colOff>
      <xdr:row>57</xdr:row>
      <xdr:rowOff>63261</xdr:rowOff>
    </xdr:to>
    <xdr:sp macro="" textlink="">
      <xdr:nvSpPr>
        <xdr:cNvPr id="124" name="フローチャート: 判断 123"/>
        <xdr:cNvSpPr/>
      </xdr:nvSpPr>
      <xdr:spPr>
        <a:xfrm>
          <a:off x="2857500" y="973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79788</xdr:rowOff>
    </xdr:from>
    <xdr:ext cx="534377" cy="259045"/>
    <xdr:sp macro="" textlink="">
      <xdr:nvSpPr>
        <xdr:cNvPr id="125" name="テキスト ボックス 124"/>
        <xdr:cNvSpPr txBox="1"/>
      </xdr:nvSpPr>
      <xdr:spPr>
        <a:xfrm>
          <a:off x="2641111" y="950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149545</xdr:rowOff>
    </xdr:from>
    <xdr:to>
      <xdr:col>10</xdr:col>
      <xdr:colOff>114300</xdr:colOff>
      <xdr:row>57</xdr:row>
      <xdr:rowOff>89652</xdr:rowOff>
    </xdr:to>
    <xdr:cxnSp macro="">
      <xdr:nvCxnSpPr>
        <xdr:cNvPr id="126" name="直線コネクタ 125"/>
        <xdr:cNvCxnSpPr/>
      </xdr:nvCxnSpPr>
      <xdr:spPr>
        <a:xfrm flipV="1">
          <a:off x="1130300" y="9750745"/>
          <a:ext cx="889000" cy="11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139817</xdr:rowOff>
    </xdr:from>
    <xdr:to>
      <xdr:col>10</xdr:col>
      <xdr:colOff>165100</xdr:colOff>
      <xdr:row>57</xdr:row>
      <xdr:rowOff>69967</xdr:rowOff>
    </xdr:to>
    <xdr:sp macro="" textlink="">
      <xdr:nvSpPr>
        <xdr:cNvPr id="127" name="フローチャート: 判断 126"/>
        <xdr:cNvSpPr/>
      </xdr:nvSpPr>
      <xdr:spPr>
        <a:xfrm>
          <a:off x="1968500" y="974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61094</xdr:rowOff>
    </xdr:from>
    <xdr:ext cx="534377" cy="259045"/>
    <xdr:sp macro="" textlink="">
      <xdr:nvSpPr>
        <xdr:cNvPr id="128" name="テキスト ボックス 127"/>
        <xdr:cNvSpPr txBox="1"/>
      </xdr:nvSpPr>
      <xdr:spPr>
        <a:xfrm>
          <a:off x="1752111" y="983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160749</xdr:rowOff>
    </xdr:from>
    <xdr:to>
      <xdr:col>6</xdr:col>
      <xdr:colOff>38100</xdr:colOff>
      <xdr:row>57</xdr:row>
      <xdr:rowOff>90899</xdr:rowOff>
    </xdr:to>
    <xdr:sp macro="" textlink="">
      <xdr:nvSpPr>
        <xdr:cNvPr id="129" name="フローチャート: 判断 128"/>
        <xdr:cNvSpPr/>
      </xdr:nvSpPr>
      <xdr:spPr>
        <a:xfrm>
          <a:off x="1079500" y="9761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107426</xdr:rowOff>
    </xdr:from>
    <xdr:ext cx="534377" cy="259045"/>
    <xdr:sp macro="" textlink="">
      <xdr:nvSpPr>
        <xdr:cNvPr id="130" name="テキスト ボックス 129"/>
        <xdr:cNvSpPr txBox="1"/>
      </xdr:nvSpPr>
      <xdr:spPr>
        <a:xfrm>
          <a:off x="863111" y="953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169443</xdr:rowOff>
    </xdr:from>
    <xdr:to>
      <xdr:col>24</xdr:col>
      <xdr:colOff>114300</xdr:colOff>
      <xdr:row>56</xdr:row>
      <xdr:rowOff>99593</xdr:rowOff>
    </xdr:to>
    <xdr:sp macro="" textlink="">
      <xdr:nvSpPr>
        <xdr:cNvPr id="136" name="楕円 135"/>
        <xdr:cNvSpPr/>
      </xdr:nvSpPr>
      <xdr:spPr>
        <a:xfrm>
          <a:off x="4584700" y="959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20870</xdr:rowOff>
    </xdr:from>
    <xdr:ext cx="534377" cy="259045"/>
    <xdr:sp macro="" textlink="">
      <xdr:nvSpPr>
        <xdr:cNvPr id="137" name="総務費該当値テキスト"/>
        <xdr:cNvSpPr txBox="1"/>
      </xdr:nvSpPr>
      <xdr:spPr>
        <a:xfrm>
          <a:off x="4686300" y="945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94546</xdr:rowOff>
    </xdr:from>
    <xdr:to>
      <xdr:col>20</xdr:col>
      <xdr:colOff>38100</xdr:colOff>
      <xdr:row>51</xdr:row>
      <xdr:rowOff>24696</xdr:rowOff>
    </xdr:to>
    <xdr:sp macro="" textlink="">
      <xdr:nvSpPr>
        <xdr:cNvPr id="138" name="楕円 137"/>
        <xdr:cNvSpPr/>
      </xdr:nvSpPr>
      <xdr:spPr>
        <a:xfrm>
          <a:off x="3746500" y="866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41223</xdr:rowOff>
    </xdr:from>
    <xdr:ext cx="599010" cy="259045"/>
    <xdr:sp macro="" textlink="">
      <xdr:nvSpPr>
        <xdr:cNvPr id="139" name="テキスト ボックス 138"/>
        <xdr:cNvSpPr txBox="1"/>
      </xdr:nvSpPr>
      <xdr:spPr>
        <a:xfrm>
          <a:off x="3497795" y="8442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155773</xdr:rowOff>
    </xdr:from>
    <xdr:to>
      <xdr:col>15</xdr:col>
      <xdr:colOff>101600</xdr:colOff>
      <xdr:row>57</xdr:row>
      <xdr:rowOff>85923</xdr:rowOff>
    </xdr:to>
    <xdr:sp macro="" textlink="">
      <xdr:nvSpPr>
        <xdr:cNvPr id="140" name="楕円 139"/>
        <xdr:cNvSpPr/>
      </xdr:nvSpPr>
      <xdr:spPr>
        <a:xfrm>
          <a:off x="2857500" y="975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77050</xdr:rowOff>
    </xdr:from>
    <xdr:ext cx="534377" cy="259045"/>
    <xdr:sp macro="" textlink="">
      <xdr:nvSpPr>
        <xdr:cNvPr id="141" name="テキスト ボックス 140"/>
        <xdr:cNvSpPr txBox="1"/>
      </xdr:nvSpPr>
      <xdr:spPr>
        <a:xfrm>
          <a:off x="2641111" y="984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98745</xdr:rowOff>
    </xdr:from>
    <xdr:to>
      <xdr:col>10</xdr:col>
      <xdr:colOff>165100</xdr:colOff>
      <xdr:row>57</xdr:row>
      <xdr:rowOff>28895</xdr:rowOff>
    </xdr:to>
    <xdr:sp macro="" textlink="">
      <xdr:nvSpPr>
        <xdr:cNvPr id="142" name="楕円 141"/>
        <xdr:cNvSpPr/>
      </xdr:nvSpPr>
      <xdr:spPr>
        <a:xfrm>
          <a:off x="1968500" y="969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45422</xdr:rowOff>
    </xdr:from>
    <xdr:ext cx="534377" cy="259045"/>
    <xdr:sp macro="" textlink="">
      <xdr:nvSpPr>
        <xdr:cNvPr id="143" name="テキスト ボックス 142"/>
        <xdr:cNvSpPr txBox="1"/>
      </xdr:nvSpPr>
      <xdr:spPr>
        <a:xfrm>
          <a:off x="1752111" y="947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38852</xdr:rowOff>
    </xdr:from>
    <xdr:to>
      <xdr:col>6</xdr:col>
      <xdr:colOff>38100</xdr:colOff>
      <xdr:row>57</xdr:row>
      <xdr:rowOff>140452</xdr:rowOff>
    </xdr:to>
    <xdr:sp macro="" textlink="">
      <xdr:nvSpPr>
        <xdr:cNvPr id="144" name="楕円 143"/>
        <xdr:cNvSpPr/>
      </xdr:nvSpPr>
      <xdr:spPr>
        <a:xfrm>
          <a:off x="1079500" y="981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131579</xdr:rowOff>
    </xdr:from>
    <xdr:ext cx="534377" cy="259045"/>
    <xdr:sp macro="" textlink="">
      <xdr:nvSpPr>
        <xdr:cNvPr id="145" name="テキスト ボックス 144"/>
        <xdr:cNvSpPr txBox="1"/>
      </xdr:nvSpPr>
      <xdr:spPr>
        <a:xfrm>
          <a:off x="863111" y="990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8135</xdr:rowOff>
    </xdr:from>
    <xdr:to>
      <xdr:col>24</xdr:col>
      <xdr:colOff>62865</xdr:colOff>
      <xdr:row>78</xdr:row>
      <xdr:rowOff>99489</xdr:rowOff>
    </xdr:to>
    <xdr:cxnSp macro="">
      <xdr:nvCxnSpPr>
        <xdr:cNvPr id="172" name="直線コネクタ 171"/>
        <xdr:cNvCxnSpPr/>
      </xdr:nvCxnSpPr>
      <xdr:spPr>
        <a:xfrm flipV="1">
          <a:off x="4633595" y="12009635"/>
          <a:ext cx="1270" cy="1462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103316</xdr:rowOff>
    </xdr:from>
    <xdr:ext cx="599010" cy="259045"/>
    <xdr:sp macro="" textlink="">
      <xdr:nvSpPr>
        <xdr:cNvPr id="173" name="民生費最小値テキスト"/>
        <xdr:cNvSpPr txBox="1"/>
      </xdr:nvSpPr>
      <xdr:spPr>
        <a:xfrm>
          <a:off x="4686300" y="1347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99489</xdr:rowOff>
    </xdr:from>
    <xdr:to>
      <xdr:col>24</xdr:col>
      <xdr:colOff>152400</xdr:colOff>
      <xdr:row>78</xdr:row>
      <xdr:rowOff>99489</xdr:rowOff>
    </xdr:to>
    <xdr:cxnSp macro="">
      <xdr:nvCxnSpPr>
        <xdr:cNvPr id="174" name="直線コネクタ 173"/>
        <xdr:cNvCxnSpPr/>
      </xdr:nvCxnSpPr>
      <xdr:spPr>
        <a:xfrm>
          <a:off x="4546600" y="1347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126262</xdr:rowOff>
    </xdr:from>
    <xdr:ext cx="599010" cy="259045"/>
    <xdr:sp macro="" textlink="">
      <xdr:nvSpPr>
        <xdr:cNvPr id="175" name="民生費最大値テキスト"/>
        <xdr:cNvSpPr txBox="1"/>
      </xdr:nvSpPr>
      <xdr:spPr>
        <a:xfrm>
          <a:off x="4686300" y="11784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8135</xdr:rowOff>
    </xdr:from>
    <xdr:to>
      <xdr:col>24</xdr:col>
      <xdr:colOff>152400</xdr:colOff>
      <xdr:row>70</xdr:row>
      <xdr:rowOff>8135</xdr:rowOff>
    </xdr:to>
    <xdr:cxnSp macro="">
      <xdr:nvCxnSpPr>
        <xdr:cNvPr id="176" name="直線コネクタ 175"/>
        <xdr:cNvCxnSpPr/>
      </xdr:nvCxnSpPr>
      <xdr:spPr>
        <a:xfrm>
          <a:off x="4546600" y="1200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109514</xdr:rowOff>
    </xdr:from>
    <xdr:to>
      <xdr:col>24</xdr:col>
      <xdr:colOff>63500</xdr:colOff>
      <xdr:row>77</xdr:row>
      <xdr:rowOff>91520</xdr:rowOff>
    </xdr:to>
    <xdr:cxnSp macro="">
      <xdr:nvCxnSpPr>
        <xdr:cNvPr id="177" name="直線コネクタ 176"/>
        <xdr:cNvCxnSpPr/>
      </xdr:nvCxnSpPr>
      <xdr:spPr>
        <a:xfrm flipV="1">
          <a:off x="3797300" y="13139714"/>
          <a:ext cx="838200" cy="15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119060</xdr:rowOff>
    </xdr:from>
    <xdr:ext cx="599010" cy="259045"/>
    <xdr:sp macro="" textlink="">
      <xdr:nvSpPr>
        <xdr:cNvPr id="178" name="民生費平均値テキスト"/>
        <xdr:cNvSpPr txBox="1"/>
      </xdr:nvSpPr>
      <xdr:spPr>
        <a:xfrm>
          <a:off x="4686300" y="12806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96183</xdr:rowOff>
    </xdr:from>
    <xdr:to>
      <xdr:col>24</xdr:col>
      <xdr:colOff>114300</xdr:colOff>
      <xdr:row>76</xdr:row>
      <xdr:rowOff>26333</xdr:rowOff>
    </xdr:to>
    <xdr:sp macro="" textlink="">
      <xdr:nvSpPr>
        <xdr:cNvPr id="179" name="フローチャート: 判断 178"/>
        <xdr:cNvSpPr/>
      </xdr:nvSpPr>
      <xdr:spPr>
        <a:xfrm>
          <a:off x="4584700" y="1295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91520</xdr:rowOff>
    </xdr:from>
    <xdr:to>
      <xdr:col>19</xdr:col>
      <xdr:colOff>177800</xdr:colOff>
      <xdr:row>77</xdr:row>
      <xdr:rowOff>161330</xdr:rowOff>
    </xdr:to>
    <xdr:cxnSp macro="">
      <xdr:nvCxnSpPr>
        <xdr:cNvPr id="180" name="直線コネクタ 179"/>
        <xdr:cNvCxnSpPr/>
      </xdr:nvCxnSpPr>
      <xdr:spPr>
        <a:xfrm flipV="1">
          <a:off x="2908300" y="13293170"/>
          <a:ext cx="889000" cy="6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163206</xdr:rowOff>
    </xdr:from>
    <xdr:to>
      <xdr:col>20</xdr:col>
      <xdr:colOff>38100</xdr:colOff>
      <xdr:row>77</xdr:row>
      <xdr:rowOff>93356</xdr:rowOff>
    </xdr:to>
    <xdr:sp macro="" textlink="">
      <xdr:nvSpPr>
        <xdr:cNvPr id="181" name="フローチャート: 判断 180"/>
        <xdr:cNvSpPr/>
      </xdr:nvSpPr>
      <xdr:spPr>
        <a:xfrm>
          <a:off x="3746500" y="131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109883</xdr:rowOff>
    </xdr:from>
    <xdr:ext cx="599010" cy="259045"/>
    <xdr:sp macro="" textlink="">
      <xdr:nvSpPr>
        <xdr:cNvPr id="182" name="テキスト ボックス 181"/>
        <xdr:cNvSpPr txBox="1"/>
      </xdr:nvSpPr>
      <xdr:spPr>
        <a:xfrm>
          <a:off x="3497795" y="12968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161330</xdr:rowOff>
    </xdr:from>
    <xdr:to>
      <xdr:col>15</xdr:col>
      <xdr:colOff>50800</xdr:colOff>
      <xdr:row>78</xdr:row>
      <xdr:rowOff>147255</xdr:rowOff>
    </xdr:to>
    <xdr:cxnSp macro="">
      <xdr:nvCxnSpPr>
        <xdr:cNvPr id="183" name="直線コネクタ 182"/>
        <xdr:cNvCxnSpPr/>
      </xdr:nvCxnSpPr>
      <xdr:spPr>
        <a:xfrm flipV="1">
          <a:off x="2019300" y="13362980"/>
          <a:ext cx="889000" cy="15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42211</xdr:rowOff>
    </xdr:from>
    <xdr:to>
      <xdr:col>15</xdr:col>
      <xdr:colOff>101600</xdr:colOff>
      <xdr:row>77</xdr:row>
      <xdr:rowOff>143811</xdr:rowOff>
    </xdr:to>
    <xdr:sp macro="" textlink="">
      <xdr:nvSpPr>
        <xdr:cNvPr id="184" name="フローチャート: 判断 183"/>
        <xdr:cNvSpPr/>
      </xdr:nvSpPr>
      <xdr:spPr>
        <a:xfrm>
          <a:off x="2857500" y="1324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160338</xdr:rowOff>
    </xdr:from>
    <xdr:ext cx="599010" cy="259045"/>
    <xdr:sp macro="" textlink="">
      <xdr:nvSpPr>
        <xdr:cNvPr id="185" name="テキスト ボックス 184"/>
        <xdr:cNvSpPr txBox="1"/>
      </xdr:nvSpPr>
      <xdr:spPr>
        <a:xfrm>
          <a:off x="2608795" y="13019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139537</xdr:rowOff>
    </xdr:from>
    <xdr:to>
      <xdr:col>10</xdr:col>
      <xdr:colOff>114300</xdr:colOff>
      <xdr:row>78</xdr:row>
      <xdr:rowOff>147255</xdr:rowOff>
    </xdr:to>
    <xdr:cxnSp macro="">
      <xdr:nvCxnSpPr>
        <xdr:cNvPr id="186" name="直線コネクタ 185"/>
        <xdr:cNvCxnSpPr/>
      </xdr:nvCxnSpPr>
      <xdr:spPr>
        <a:xfrm>
          <a:off x="1130300" y="13512637"/>
          <a:ext cx="889000" cy="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132792</xdr:rowOff>
    </xdr:from>
    <xdr:to>
      <xdr:col>10</xdr:col>
      <xdr:colOff>165100</xdr:colOff>
      <xdr:row>78</xdr:row>
      <xdr:rowOff>62942</xdr:rowOff>
    </xdr:to>
    <xdr:sp macro="" textlink="">
      <xdr:nvSpPr>
        <xdr:cNvPr id="187" name="フローチャート: 判断 186"/>
        <xdr:cNvSpPr/>
      </xdr:nvSpPr>
      <xdr:spPr>
        <a:xfrm>
          <a:off x="1968500" y="1333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79469</xdr:rowOff>
    </xdr:from>
    <xdr:ext cx="599010" cy="259045"/>
    <xdr:sp macro="" textlink="">
      <xdr:nvSpPr>
        <xdr:cNvPr id="188" name="テキスト ボックス 187"/>
        <xdr:cNvSpPr txBox="1"/>
      </xdr:nvSpPr>
      <xdr:spPr>
        <a:xfrm>
          <a:off x="1719795" y="13109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147934</xdr:rowOff>
    </xdr:from>
    <xdr:to>
      <xdr:col>6</xdr:col>
      <xdr:colOff>38100</xdr:colOff>
      <xdr:row>78</xdr:row>
      <xdr:rowOff>78084</xdr:rowOff>
    </xdr:to>
    <xdr:sp macro="" textlink="">
      <xdr:nvSpPr>
        <xdr:cNvPr id="189" name="フローチャート: 判断 188"/>
        <xdr:cNvSpPr/>
      </xdr:nvSpPr>
      <xdr:spPr>
        <a:xfrm>
          <a:off x="1079500" y="133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94611</xdr:rowOff>
    </xdr:from>
    <xdr:ext cx="599010" cy="259045"/>
    <xdr:sp macro="" textlink="">
      <xdr:nvSpPr>
        <xdr:cNvPr id="190" name="テキスト ボックス 189"/>
        <xdr:cNvSpPr txBox="1"/>
      </xdr:nvSpPr>
      <xdr:spPr>
        <a:xfrm>
          <a:off x="830795" y="1312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58714</xdr:rowOff>
    </xdr:from>
    <xdr:to>
      <xdr:col>24</xdr:col>
      <xdr:colOff>114300</xdr:colOff>
      <xdr:row>76</xdr:row>
      <xdr:rowOff>160314</xdr:rowOff>
    </xdr:to>
    <xdr:sp macro="" textlink="">
      <xdr:nvSpPr>
        <xdr:cNvPr id="196" name="楕円 195"/>
        <xdr:cNvSpPr/>
      </xdr:nvSpPr>
      <xdr:spPr>
        <a:xfrm>
          <a:off x="4584700" y="1308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37141</xdr:rowOff>
    </xdr:from>
    <xdr:ext cx="599010" cy="259045"/>
    <xdr:sp macro="" textlink="">
      <xdr:nvSpPr>
        <xdr:cNvPr id="197" name="民生費該当値テキスト"/>
        <xdr:cNvSpPr txBox="1"/>
      </xdr:nvSpPr>
      <xdr:spPr>
        <a:xfrm>
          <a:off x="4686300" y="13067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40720</xdr:rowOff>
    </xdr:from>
    <xdr:to>
      <xdr:col>20</xdr:col>
      <xdr:colOff>38100</xdr:colOff>
      <xdr:row>77</xdr:row>
      <xdr:rowOff>142320</xdr:rowOff>
    </xdr:to>
    <xdr:sp macro="" textlink="">
      <xdr:nvSpPr>
        <xdr:cNvPr id="198" name="楕円 197"/>
        <xdr:cNvSpPr/>
      </xdr:nvSpPr>
      <xdr:spPr>
        <a:xfrm>
          <a:off x="3746500" y="1324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133447</xdr:rowOff>
    </xdr:from>
    <xdr:ext cx="599010" cy="259045"/>
    <xdr:sp macro="" textlink="">
      <xdr:nvSpPr>
        <xdr:cNvPr id="199" name="テキスト ボックス 198"/>
        <xdr:cNvSpPr txBox="1"/>
      </xdr:nvSpPr>
      <xdr:spPr>
        <a:xfrm>
          <a:off x="3497795" y="13335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110530</xdr:rowOff>
    </xdr:from>
    <xdr:to>
      <xdr:col>15</xdr:col>
      <xdr:colOff>101600</xdr:colOff>
      <xdr:row>78</xdr:row>
      <xdr:rowOff>40680</xdr:rowOff>
    </xdr:to>
    <xdr:sp macro="" textlink="">
      <xdr:nvSpPr>
        <xdr:cNvPr id="200" name="楕円 199"/>
        <xdr:cNvSpPr/>
      </xdr:nvSpPr>
      <xdr:spPr>
        <a:xfrm>
          <a:off x="2857500" y="133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31807</xdr:rowOff>
    </xdr:from>
    <xdr:ext cx="599010" cy="259045"/>
    <xdr:sp macro="" textlink="">
      <xdr:nvSpPr>
        <xdr:cNvPr id="201" name="テキスト ボックス 200"/>
        <xdr:cNvSpPr txBox="1"/>
      </xdr:nvSpPr>
      <xdr:spPr>
        <a:xfrm>
          <a:off x="2608795" y="13404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96455</xdr:rowOff>
    </xdr:from>
    <xdr:to>
      <xdr:col>10</xdr:col>
      <xdr:colOff>165100</xdr:colOff>
      <xdr:row>79</xdr:row>
      <xdr:rowOff>26605</xdr:rowOff>
    </xdr:to>
    <xdr:sp macro="" textlink="">
      <xdr:nvSpPr>
        <xdr:cNvPr id="202" name="楕円 201"/>
        <xdr:cNvSpPr/>
      </xdr:nvSpPr>
      <xdr:spPr>
        <a:xfrm>
          <a:off x="1968500" y="1346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17732</xdr:rowOff>
    </xdr:from>
    <xdr:ext cx="599010" cy="259045"/>
    <xdr:sp macro="" textlink="">
      <xdr:nvSpPr>
        <xdr:cNvPr id="203" name="テキスト ボックス 202"/>
        <xdr:cNvSpPr txBox="1"/>
      </xdr:nvSpPr>
      <xdr:spPr>
        <a:xfrm>
          <a:off x="1719795" y="13562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88737</xdr:rowOff>
    </xdr:from>
    <xdr:to>
      <xdr:col>6</xdr:col>
      <xdr:colOff>38100</xdr:colOff>
      <xdr:row>79</xdr:row>
      <xdr:rowOff>18887</xdr:rowOff>
    </xdr:to>
    <xdr:sp macro="" textlink="">
      <xdr:nvSpPr>
        <xdr:cNvPr id="204" name="楕円 203"/>
        <xdr:cNvSpPr/>
      </xdr:nvSpPr>
      <xdr:spPr>
        <a:xfrm>
          <a:off x="1079500" y="1346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10014</xdr:rowOff>
    </xdr:from>
    <xdr:ext cx="599010" cy="259045"/>
    <xdr:sp macro="" textlink="">
      <xdr:nvSpPr>
        <xdr:cNvPr id="205" name="テキスト ボックス 204"/>
        <xdr:cNvSpPr txBox="1"/>
      </xdr:nvSpPr>
      <xdr:spPr>
        <a:xfrm>
          <a:off x="830795" y="1355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44472</xdr:rowOff>
    </xdr:from>
    <xdr:to>
      <xdr:col>24</xdr:col>
      <xdr:colOff>62865</xdr:colOff>
      <xdr:row>97</xdr:row>
      <xdr:rowOff>165009</xdr:rowOff>
    </xdr:to>
    <xdr:cxnSp macro="">
      <xdr:nvCxnSpPr>
        <xdr:cNvPr id="232" name="直線コネクタ 231"/>
        <xdr:cNvCxnSpPr/>
      </xdr:nvCxnSpPr>
      <xdr:spPr>
        <a:xfrm flipV="1">
          <a:off x="4633595" y="15646422"/>
          <a:ext cx="1270" cy="1149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168836</xdr:rowOff>
    </xdr:from>
    <xdr:ext cx="534377" cy="259045"/>
    <xdr:sp macro="" textlink="">
      <xdr:nvSpPr>
        <xdr:cNvPr id="233" name="衛生費最小値テキスト"/>
        <xdr:cNvSpPr txBox="1"/>
      </xdr:nvSpPr>
      <xdr:spPr>
        <a:xfrm>
          <a:off x="4686300" y="1679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165009</xdr:rowOff>
    </xdr:from>
    <xdr:to>
      <xdr:col>24</xdr:col>
      <xdr:colOff>152400</xdr:colOff>
      <xdr:row>97</xdr:row>
      <xdr:rowOff>165009</xdr:rowOff>
    </xdr:to>
    <xdr:cxnSp macro="">
      <xdr:nvCxnSpPr>
        <xdr:cNvPr id="234" name="直線コネクタ 233"/>
        <xdr:cNvCxnSpPr/>
      </xdr:nvCxnSpPr>
      <xdr:spPr>
        <a:xfrm>
          <a:off x="4546600" y="16795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162599</xdr:rowOff>
    </xdr:from>
    <xdr:ext cx="599010" cy="259045"/>
    <xdr:sp macro="" textlink="">
      <xdr:nvSpPr>
        <xdr:cNvPr id="235" name="衛生費最大値テキスト"/>
        <xdr:cNvSpPr txBox="1"/>
      </xdr:nvSpPr>
      <xdr:spPr>
        <a:xfrm>
          <a:off x="4686300" y="1542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107,332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44472</xdr:rowOff>
    </xdr:from>
    <xdr:to>
      <xdr:col>24</xdr:col>
      <xdr:colOff>152400</xdr:colOff>
      <xdr:row>91</xdr:row>
      <xdr:rowOff>44472</xdr:rowOff>
    </xdr:to>
    <xdr:cxnSp macro="">
      <xdr:nvCxnSpPr>
        <xdr:cNvPr id="236" name="直線コネクタ 235"/>
        <xdr:cNvCxnSpPr/>
      </xdr:nvCxnSpPr>
      <xdr:spPr>
        <a:xfrm>
          <a:off x="4546600" y="1564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145481</xdr:rowOff>
    </xdr:from>
    <xdr:to>
      <xdr:col>24</xdr:col>
      <xdr:colOff>63500</xdr:colOff>
      <xdr:row>98</xdr:row>
      <xdr:rowOff>12957</xdr:rowOff>
    </xdr:to>
    <xdr:cxnSp macro="">
      <xdr:nvCxnSpPr>
        <xdr:cNvPr id="237" name="直線コネクタ 236"/>
        <xdr:cNvCxnSpPr/>
      </xdr:nvCxnSpPr>
      <xdr:spPr>
        <a:xfrm flipV="1">
          <a:off x="3797300" y="16604681"/>
          <a:ext cx="838200" cy="21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95952</xdr:rowOff>
    </xdr:from>
    <xdr:ext cx="534377" cy="259045"/>
    <xdr:sp macro="" textlink="">
      <xdr:nvSpPr>
        <xdr:cNvPr id="238" name="衛生費平均値テキスト"/>
        <xdr:cNvSpPr txBox="1"/>
      </xdr:nvSpPr>
      <xdr:spPr>
        <a:xfrm>
          <a:off x="4686300" y="16555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117525</xdr:rowOff>
    </xdr:from>
    <xdr:to>
      <xdr:col>24</xdr:col>
      <xdr:colOff>114300</xdr:colOff>
      <xdr:row>97</xdr:row>
      <xdr:rowOff>47675</xdr:rowOff>
    </xdr:to>
    <xdr:sp macro="" textlink="">
      <xdr:nvSpPr>
        <xdr:cNvPr id="239" name="フローチャート: 判断 238"/>
        <xdr:cNvSpPr/>
      </xdr:nvSpPr>
      <xdr:spPr>
        <a:xfrm>
          <a:off x="4584700" y="1657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12957</xdr:rowOff>
    </xdr:from>
    <xdr:to>
      <xdr:col>19</xdr:col>
      <xdr:colOff>177800</xdr:colOff>
      <xdr:row>98</xdr:row>
      <xdr:rowOff>115027</xdr:rowOff>
    </xdr:to>
    <xdr:cxnSp macro="">
      <xdr:nvCxnSpPr>
        <xdr:cNvPr id="240" name="直線コネクタ 239"/>
        <xdr:cNvCxnSpPr/>
      </xdr:nvCxnSpPr>
      <xdr:spPr>
        <a:xfrm flipV="1">
          <a:off x="2908300" y="16815057"/>
          <a:ext cx="889000" cy="10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28746</xdr:rowOff>
    </xdr:from>
    <xdr:to>
      <xdr:col>20</xdr:col>
      <xdr:colOff>38100</xdr:colOff>
      <xdr:row>98</xdr:row>
      <xdr:rowOff>130346</xdr:rowOff>
    </xdr:to>
    <xdr:sp macro="" textlink="">
      <xdr:nvSpPr>
        <xdr:cNvPr id="241" name="フローチャート: 判断 240"/>
        <xdr:cNvSpPr/>
      </xdr:nvSpPr>
      <xdr:spPr>
        <a:xfrm>
          <a:off x="3746500" y="1683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121473</xdr:rowOff>
    </xdr:from>
    <xdr:ext cx="534377" cy="259045"/>
    <xdr:sp macro="" textlink="">
      <xdr:nvSpPr>
        <xdr:cNvPr id="242" name="テキスト ボックス 241"/>
        <xdr:cNvSpPr txBox="1"/>
      </xdr:nvSpPr>
      <xdr:spPr>
        <a:xfrm>
          <a:off x="3530111" y="1692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115027</xdr:rowOff>
    </xdr:from>
    <xdr:to>
      <xdr:col>15</xdr:col>
      <xdr:colOff>50800</xdr:colOff>
      <xdr:row>98</xdr:row>
      <xdr:rowOff>121101</xdr:rowOff>
    </xdr:to>
    <xdr:cxnSp macro="">
      <xdr:nvCxnSpPr>
        <xdr:cNvPr id="243" name="直線コネクタ 242"/>
        <xdr:cNvCxnSpPr/>
      </xdr:nvCxnSpPr>
      <xdr:spPr>
        <a:xfrm flipV="1">
          <a:off x="2019300" y="16917127"/>
          <a:ext cx="889000" cy="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81993</xdr:rowOff>
    </xdr:from>
    <xdr:to>
      <xdr:col>15</xdr:col>
      <xdr:colOff>101600</xdr:colOff>
      <xdr:row>99</xdr:row>
      <xdr:rowOff>12143</xdr:rowOff>
    </xdr:to>
    <xdr:sp macro="" textlink="">
      <xdr:nvSpPr>
        <xdr:cNvPr id="244" name="フローチャート: 判断 243"/>
        <xdr:cNvSpPr/>
      </xdr:nvSpPr>
      <xdr:spPr>
        <a:xfrm>
          <a:off x="2857500" y="1688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3270</xdr:rowOff>
    </xdr:from>
    <xdr:ext cx="534377" cy="259045"/>
    <xdr:sp macro="" textlink="">
      <xdr:nvSpPr>
        <xdr:cNvPr id="245" name="テキスト ボックス 244"/>
        <xdr:cNvSpPr txBox="1"/>
      </xdr:nvSpPr>
      <xdr:spPr>
        <a:xfrm>
          <a:off x="2641111" y="1697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115909</xdr:rowOff>
    </xdr:from>
    <xdr:to>
      <xdr:col>10</xdr:col>
      <xdr:colOff>114300</xdr:colOff>
      <xdr:row>98</xdr:row>
      <xdr:rowOff>121101</xdr:rowOff>
    </xdr:to>
    <xdr:cxnSp macro="">
      <xdr:nvCxnSpPr>
        <xdr:cNvPr id="246" name="直線コネクタ 245"/>
        <xdr:cNvCxnSpPr/>
      </xdr:nvCxnSpPr>
      <xdr:spPr>
        <a:xfrm>
          <a:off x="1130300" y="16918009"/>
          <a:ext cx="889000" cy="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95611</xdr:rowOff>
    </xdr:from>
    <xdr:to>
      <xdr:col>10</xdr:col>
      <xdr:colOff>165100</xdr:colOff>
      <xdr:row>99</xdr:row>
      <xdr:rowOff>25761</xdr:rowOff>
    </xdr:to>
    <xdr:sp macro="" textlink="">
      <xdr:nvSpPr>
        <xdr:cNvPr id="247" name="フローチャート: 判断 246"/>
        <xdr:cNvSpPr/>
      </xdr:nvSpPr>
      <xdr:spPr>
        <a:xfrm>
          <a:off x="1968500" y="168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16888</xdr:rowOff>
    </xdr:from>
    <xdr:ext cx="534377" cy="259045"/>
    <xdr:sp macro="" textlink="">
      <xdr:nvSpPr>
        <xdr:cNvPr id="248" name="テキスト ボックス 247"/>
        <xdr:cNvSpPr txBox="1"/>
      </xdr:nvSpPr>
      <xdr:spPr>
        <a:xfrm>
          <a:off x="1752111" y="1699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101391</xdr:rowOff>
    </xdr:from>
    <xdr:to>
      <xdr:col>6</xdr:col>
      <xdr:colOff>38100</xdr:colOff>
      <xdr:row>99</xdr:row>
      <xdr:rowOff>31541</xdr:rowOff>
    </xdr:to>
    <xdr:sp macro="" textlink="">
      <xdr:nvSpPr>
        <xdr:cNvPr id="249" name="フローチャート: 判断 248"/>
        <xdr:cNvSpPr/>
      </xdr:nvSpPr>
      <xdr:spPr>
        <a:xfrm>
          <a:off x="1079500" y="1690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22668</xdr:rowOff>
    </xdr:from>
    <xdr:ext cx="534377" cy="259045"/>
    <xdr:sp macro="" textlink="">
      <xdr:nvSpPr>
        <xdr:cNvPr id="250" name="テキスト ボックス 249"/>
        <xdr:cNvSpPr txBox="1"/>
      </xdr:nvSpPr>
      <xdr:spPr>
        <a:xfrm>
          <a:off x="863111" y="1699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94681</xdr:rowOff>
    </xdr:from>
    <xdr:to>
      <xdr:col>24</xdr:col>
      <xdr:colOff>114300</xdr:colOff>
      <xdr:row>97</xdr:row>
      <xdr:rowOff>24831</xdr:rowOff>
    </xdr:to>
    <xdr:sp macro="" textlink="">
      <xdr:nvSpPr>
        <xdr:cNvPr id="256" name="楕円 255"/>
        <xdr:cNvSpPr/>
      </xdr:nvSpPr>
      <xdr:spPr>
        <a:xfrm>
          <a:off x="4584700" y="1655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117558</xdr:rowOff>
    </xdr:from>
    <xdr:ext cx="534377" cy="259045"/>
    <xdr:sp macro="" textlink="">
      <xdr:nvSpPr>
        <xdr:cNvPr id="257" name="衛生費該当値テキスト"/>
        <xdr:cNvSpPr txBox="1"/>
      </xdr:nvSpPr>
      <xdr:spPr>
        <a:xfrm>
          <a:off x="4686300" y="1640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133607</xdr:rowOff>
    </xdr:from>
    <xdr:to>
      <xdr:col>20</xdr:col>
      <xdr:colOff>38100</xdr:colOff>
      <xdr:row>98</xdr:row>
      <xdr:rowOff>63757</xdr:rowOff>
    </xdr:to>
    <xdr:sp macro="" textlink="">
      <xdr:nvSpPr>
        <xdr:cNvPr id="258" name="楕円 257"/>
        <xdr:cNvSpPr/>
      </xdr:nvSpPr>
      <xdr:spPr>
        <a:xfrm>
          <a:off x="3746500" y="1676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80284</xdr:rowOff>
    </xdr:from>
    <xdr:ext cx="534377" cy="259045"/>
    <xdr:sp macro="" textlink="">
      <xdr:nvSpPr>
        <xdr:cNvPr id="259" name="テキスト ボックス 258"/>
        <xdr:cNvSpPr txBox="1"/>
      </xdr:nvSpPr>
      <xdr:spPr>
        <a:xfrm>
          <a:off x="3530111" y="1653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64227</xdr:rowOff>
    </xdr:from>
    <xdr:to>
      <xdr:col>15</xdr:col>
      <xdr:colOff>101600</xdr:colOff>
      <xdr:row>98</xdr:row>
      <xdr:rowOff>165827</xdr:rowOff>
    </xdr:to>
    <xdr:sp macro="" textlink="">
      <xdr:nvSpPr>
        <xdr:cNvPr id="260" name="楕円 259"/>
        <xdr:cNvSpPr/>
      </xdr:nvSpPr>
      <xdr:spPr>
        <a:xfrm>
          <a:off x="2857500" y="1686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10904</xdr:rowOff>
    </xdr:from>
    <xdr:ext cx="534377" cy="259045"/>
    <xdr:sp macro="" textlink="">
      <xdr:nvSpPr>
        <xdr:cNvPr id="261" name="テキスト ボックス 260"/>
        <xdr:cNvSpPr txBox="1"/>
      </xdr:nvSpPr>
      <xdr:spPr>
        <a:xfrm>
          <a:off x="2641111" y="1664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70301</xdr:rowOff>
    </xdr:from>
    <xdr:to>
      <xdr:col>10</xdr:col>
      <xdr:colOff>165100</xdr:colOff>
      <xdr:row>99</xdr:row>
      <xdr:rowOff>451</xdr:rowOff>
    </xdr:to>
    <xdr:sp macro="" textlink="">
      <xdr:nvSpPr>
        <xdr:cNvPr id="262" name="楕円 261"/>
        <xdr:cNvSpPr/>
      </xdr:nvSpPr>
      <xdr:spPr>
        <a:xfrm>
          <a:off x="1968500" y="1687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16978</xdr:rowOff>
    </xdr:from>
    <xdr:ext cx="534377" cy="259045"/>
    <xdr:sp macro="" textlink="">
      <xdr:nvSpPr>
        <xdr:cNvPr id="263" name="テキスト ボックス 262"/>
        <xdr:cNvSpPr txBox="1"/>
      </xdr:nvSpPr>
      <xdr:spPr>
        <a:xfrm>
          <a:off x="1752111" y="1664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65109</xdr:rowOff>
    </xdr:from>
    <xdr:to>
      <xdr:col>6</xdr:col>
      <xdr:colOff>38100</xdr:colOff>
      <xdr:row>98</xdr:row>
      <xdr:rowOff>166709</xdr:rowOff>
    </xdr:to>
    <xdr:sp macro="" textlink="">
      <xdr:nvSpPr>
        <xdr:cNvPr id="264" name="楕円 263"/>
        <xdr:cNvSpPr/>
      </xdr:nvSpPr>
      <xdr:spPr>
        <a:xfrm>
          <a:off x="1079500" y="1686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11786</xdr:rowOff>
    </xdr:from>
    <xdr:ext cx="534377" cy="259045"/>
    <xdr:sp macro="" textlink="">
      <xdr:nvSpPr>
        <xdr:cNvPr id="265" name="テキスト ボックス 264"/>
        <xdr:cNvSpPr txBox="1"/>
      </xdr:nvSpPr>
      <xdr:spPr>
        <a:xfrm>
          <a:off x="863111" y="1664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136957</xdr:rowOff>
    </xdr:from>
    <xdr:to>
      <xdr:col>54</xdr:col>
      <xdr:colOff>189865</xdr:colOff>
      <xdr:row>38</xdr:row>
      <xdr:rowOff>83921</xdr:rowOff>
    </xdr:to>
    <xdr:cxnSp macro="">
      <xdr:nvCxnSpPr>
        <xdr:cNvPr id="287" name="直線コネクタ 286"/>
        <xdr:cNvCxnSpPr/>
      </xdr:nvCxnSpPr>
      <xdr:spPr>
        <a:xfrm flipV="1">
          <a:off x="10475595" y="5280457"/>
          <a:ext cx="1270" cy="1318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87748</xdr:rowOff>
    </xdr:from>
    <xdr:ext cx="378565" cy="259045"/>
    <xdr:sp macro="" textlink="">
      <xdr:nvSpPr>
        <xdr:cNvPr id="288" name="労働費最小値テキスト"/>
        <xdr:cNvSpPr txBox="1"/>
      </xdr:nvSpPr>
      <xdr:spPr>
        <a:xfrm>
          <a:off x="10528300" y="6602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83921</xdr:rowOff>
    </xdr:from>
    <xdr:to>
      <xdr:col>55</xdr:col>
      <xdr:colOff>88900</xdr:colOff>
      <xdr:row>38</xdr:row>
      <xdr:rowOff>83921</xdr:rowOff>
    </xdr:to>
    <xdr:cxnSp macro="">
      <xdr:nvCxnSpPr>
        <xdr:cNvPr id="289" name="直線コネクタ 288"/>
        <xdr:cNvCxnSpPr/>
      </xdr:nvCxnSpPr>
      <xdr:spPr>
        <a:xfrm>
          <a:off x="10388600" y="659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83634</xdr:rowOff>
    </xdr:from>
    <xdr:ext cx="469744" cy="259045"/>
    <xdr:sp macro="" textlink="">
      <xdr:nvSpPr>
        <xdr:cNvPr id="290" name="労働費最大値テキスト"/>
        <xdr:cNvSpPr txBox="1"/>
      </xdr:nvSpPr>
      <xdr:spPr>
        <a:xfrm>
          <a:off x="10528300" y="505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136957</xdr:rowOff>
    </xdr:from>
    <xdr:to>
      <xdr:col>55</xdr:col>
      <xdr:colOff>88900</xdr:colOff>
      <xdr:row>30</xdr:row>
      <xdr:rowOff>136957</xdr:rowOff>
    </xdr:to>
    <xdr:cxnSp macro="">
      <xdr:nvCxnSpPr>
        <xdr:cNvPr id="291" name="直線コネクタ 290"/>
        <xdr:cNvCxnSpPr/>
      </xdr:nvCxnSpPr>
      <xdr:spPr>
        <a:xfrm>
          <a:off x="10388600" y="5280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54204</xdr:rowOff>
    </xdr:from>
    <xdr:to>
      <xdr:col>55</xdr:col>
      <xdr:colOff>0</xdr:colOff>
      <xdr:row>36</xdr:row>
      <xdr:rowOff>79349</xdr:rowOff>
    </xdr:to>
    <xdr:cxnSp macro="">
      <xdr:nvCxnSpPr>
        <xdr:cNvPr id="292" name="直線コネクタ 291"/>
        <xdr:cNvCxnSpPr/>
      </xdr:nvCxnSpPr>
      <xdr:spPr>
        <a:xfrm>
          <a:off x="9639300" y="6226404"/>
          <a:ext cx="8382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123105</xdr:rowOff>
    </xdr:from>
    <xdr:ext cx="378565" cy="259045"/>
    <xdr:sp macro="" textlink="">
      <xdr:nvSpPr>
        <xdr:cNvPr id="293" name="労働費平均値テキスト"/>
        <xdr:cNvSpPr txBox="1"/>
      </xdr:nvSpPr>
      <xdr:spPr>
        <a:xfrm>
          <a:off x="10528300" y="62953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144678</xdr:rowOff>
    </xdr:from>
    <xdr:to>
      <xdr:col>55</xdr:col>
      <xdr:colOff>50800</xdr:colOff>
      <xdr:row>37</xdr:row>
      <xdr:rowOff>74828</xdr:rowOff>
    </xdr:to>
    <xdr:sp macro="" textlink="">
      <xdr:nvSpPr>
        <xdr:cNvPr id="294" name="フローチャート: 判断 293"/>
        <xdr:cNvSpPr/>
      </xdr:nvSpPr>
      <xdr:spPr>
        <a:xfrm>
          <a:off x="10426700" y="631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54204</xdr:rowOff>
    </xdr:from>
    <xdr:to>
      <xdr:col>50</xdr:col>
      <xdr:colOff>114300</xdr:colOff>
      <xdr:row>36</xdr:row>
      <xdr:rowOff>56947</xdr:rowOff>
    </xdr:to>
    <xdr:cxnSp macro="">
      <xdr:nvCxnSpPr>
        <xdr:cNvPr id="295" name="直線コネクタ 294"/>
        <xdr:cNvCxnSpPr/>
      </xdr:nvCxnSpPr>
      <xdr:spPr>
        <a:xfrm flipV="1">
          <a:off x="8750300" y="6226404"/>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122275</xdr:rowOff>
    </xdr:from>
    <xdr:to>
      <xdr:col>50</xdr:col>
      <xdr:colOff>165100</xdr:colOff>
      <xdr:row>37</xdr:row>
      <xdr:rowOff>52425</xdr:rowOff>
    </xdr:to>
    <xdr:sp macro="" textlink="">
      <xdr:nvSpPr>
        <xdr:cNvPr id="296" name="フローチャート: 判断 295"/>
        <xdr:cNvSpPr/>
      </xdr:nvSpPr>
      <xdr:spPr>
        <a:xfrm>
          <a:off x="9588500" y="62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43552</xdr:rowOff>
    </xdr:from>
    <xdr:ext cx="378565" cy="259045"/>
    <xdr:sp macro="" textlink="">
      <xdr:nvSpPr>
        <xdr:cNvPr id="297" name="テキスト ボックス 296"/>
        <xdr:cNvSpPr txBox="1"/>
      </xdr:nvSpPr>
      <xdr:spPr>
        <a:xfrm>
          <a:off x="9450017" y="6387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112725</xdr:rowOff>
    </xdr:from>
    <xdr:to>
      <xdr:col>45</xdr:col>
      <xdr:colOff>177800</xdr:colOff>
      <xdr:row>36</xdr:row>
      <xdr:rowOff>56947</xdr:rowOff>
    </xdr:to>
    <xdr:cxnSp macro="">
      <xdr:nvCxnSpPr>
        <xdr:cNvPr id="298" name="直線コネクタ 297"/>
        <xdr:cNvCxnSpPr/>
      </xdr:nvCxnSpPr>
      <xdr:spPr>
        <a:xfrm>
          <a:off x="7861300" y="5770575"/>
          <a:ext cx="889000" cy="45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108560</xdr:rowOff>
    </xdr:from>
    <xdr:to>
      <xdr:col>46</xdr:col>
      <xdr:colOff>38100</xdr:colOff>
      <xdr:row>37</xdr:row>
      <xdr:rowOff>38710</xdr:rowOff>
    </xdr:to>
    <xdr:sp macro="" textlink="">
      <xdr:nvSpPr>
        <xdr:cNvPr id="299" name="フローチャート: 判断 298"/>
        <xdr:cNvSpPr/>
      </xdr:nvSpPr>
      <xdr:spPr>
        <a:xfrm>
          <a:off x="8699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29837</xdr:rowOff>
    </xdr:from>
    <xdr:ext cx="378565" cy="259045"/>
    <xdr:sp macro="" textlink="">
      <xdr:nvSpPr>
        <xdr:cNvPr id="300" name="テキスト ボックス 299"/>
        <xdr:cNvSpPr txBox="1"/>
      </xdr:nvSpPr>
      <xdr:spPr>
        <a:xfrm>
          <a:off x="8561017" y="63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44145</xdr:rowOff>
    </xdr:from>
    <xdr:to>
      <xdr:col>41</xdr:col>
      <xdr:colOff>50800</xdr:colOff>
      <xdr:row>33</xdr:row>
      <xdr:rowOff>112725</xdr:rowOff>
    </xdr:to>
    <xdr:cxnSp macro="">
      <xdr:nvCxnSpPr>
        <xdr:cNvPr id="301" name="直線コネクタ 300"/>
        <xdr:cNvCxnSpPr/>
      </xdr:nvCxnSpPr>
      <xdr:spPr>
        <a:xfrm>
          <a:off x="6972300" y="570199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103531</xdr:rowOff>
    </xdr:from>
    <xdr:to>
      <xdr:col>41</xdr:col>
      <xdr:colOff>101600</xdr:colOff>
      <xdr:row>37</xdr:row>
      <xdr:rowOff>33681</xdr:rowOff>
    </xdr:to>
    <xdr:sp macro="" textlink="">
      <xdr:nvSpPr>
        <xdr:cNvPr id="302" name="フローチャート: 判断 301"/>
        <xdr:cNvSpPr/>
      </xdr:nvSpPr>
      <xdr:spPr>
        <a:xfrm>
          <a:off x="7810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24808</xdr:rowOff>
    </xdr:from>
    <xdr:ext cx="378565" cy="259045"/>
    <xdr:sp macro="" textlink="">
      <xdr:nvSpPr>
        <xdr:cNvPr id="303" name="テキスト ボックス 302"/>
        <xdr:cNvSpPr txBox="1"/>
      </xdr:nvSpPr>
      <xdr:spPr>
        <a:xfrm>
          <a:off x="7672017" y="6368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88443</xdr:rowOff>
    </xdr:from>
    <xdr:to>
      <xdr:col>36</xdr:col>
      <xdr:colOff>165100</xdr:colOff>
      <xdr:row>37</xdr:row>
      <xdr:rowOff>18593</xdr:rowOff>
    </xdr:to>
    <xdr:sp macro="" textlink="">
      <xdr:nvSpPr>
        <xdr:cNvPr id="304" name="フローチャート: 判断 303"/>
        <xdr:cNvSpPr/>
      </xdr:nvSpPr>
      <xdr:spPr>
        <a:xfrm>
          <a:off x="69215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9720</xdr:rowOff>
    </xdr:from>
    <xdr:ext cx="378565" cy="259045"/>
    <xdr:sp macro="" textlink="">
      <xdr:nvSpPr>
        <xdr:cNvPr id="305" name="テキスト ボックス 304"/>
        <xdr:cNvSpPr txBox="1"/>
      </xdr:nvSpPr>
      <xdr:spPr>
        <a:xfrm>
          <a:off x="6783017" y="6353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28549</xdr:rowOff>
    </xdr:from>
    <xdr:to>
      <xdr:col>55</xdr:col>
      <xdr:colOff>50800</xdr:colOff>
      <xdr:row>36</xdr:row>
      <xdr:rowOff>130149</xdr:rowOff>
    </xdr:to>
    <xdr:sp macro="" textlink="">
      <xdr:nvSpPr>
        <xdr:cNvPr id="311" name="楕円 310"/>
        <xdr:cNvSpPr/>
      </xdr:nvSpPr>
      <xdr:spPr>
        <a:xfrm>
          <a:off x="10426700" y="620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51426</xdr:rowOff>
    </xdr:from>
    <xdr:ext cx="378565" cy="259045"/>
    <xdr:sp macro="" textlink="">
      <xdr:nvSpPr>
        <xdr:cNvPr id="312" name="労働費該当値テキスト"/>
        <xdr:cNvSpPr txBox="1"/>
      </xdr:nvSpPr>
      <xdr:spPr>
        <a:xfrm>
          <a:off x="10528300" y="6052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3404</xdr:rowOff>
    </xdr:from>
    <xdr:to>
      <xdr:col>50</xdr:col>
      <xdr:colOff>165100</xdr:colOff>
      <xdr:row>36</xdr:row>
      <xdr:rowOff>105004</xdr:rowOff>
    </xdr:to>
    <xdr:sp macro="" textlink="">
      <xdr:nvSpPr>
        <xdr:cNvPr id="313" name="楕円 312"/>
        <xdr:cNvSpPr/>
      </xdr:nvSpPr>
      <xdr:spPr>
        <a:xfrm>
          <a:off x="9588500" y="617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121531</xdr:rowOff>
    </xdr:from>
    <xdr:ext cx="378565" cy="259045"/>
    <xdr:sp macro="" textlink="">
      <xdr:nvSpPr>
        <xdr:cNvPr id="314" name="テキスト ボックス 313"/>
        <xdr:cNvSpPr txBox="1"/>
      </xdr:nvSpPr>
      <xdr:spPr>
        <a:xfrm>
          <a:off x="9450017" y="5950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6147</xdr:rowOff>
    </xdr:from>
    <xdr:to>
      <xdr:col>46</xdr:col>
      <xdr:colOff>38100</xdr:colOff>
      <xdr:row>36</xdr:row>
      <xdr:rowOff>107747</xdr:rowOff>
    </xdr:to>
    <xdr:sp macro="" textlink="">
      <xdr:nvSpPr>
        <xdr:cNvPr id="315" name="楕円 314"/>
        <xdr:cNvSpPr/>
      </xdr:nvSpPr>
      <xdr:spPr>
        <a:xfrm>
          <a:off x="8699500" y="617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124274</xdr:rowOff>
    </xdr:from>
    <xdr:ext cx="378565" cy="259045"/>
    <xdr:sp macro="" textlink="">
      <xdr:nvSpPr>
        <xdr:cNvPr id="316" name="テキスト ボックス 315"/>
        <xdr:cNvSpPr txBox="1"/>
      </xdr:nvSpPr>
      <xdr:spPr>
        <a:xfrm>
          <a:off x="8561017" y="5953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61925</xdr:rowOff>
    </xdr:from>
    <xdr:to>
      <xdr:col>41</xdr:col>
      <xdr:colOff>101600</xdr:colOff>
      <xdr:row>33</xdr:row>
      <xdr:rowOff>163525</xdr:rowOff>
    </xdr:to>
    <xdr:sp macro="" textlink="">
      <xdr:nvSpPr>
        <xdr:cNvPr id="317" name="楕円 316"/>
        <xdr:cNvSpPr/>
      </xdr:nvSpPr>
      <xdr:spPr>
        <a:xfrm>
          <a:off x="7810500" y="571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8602</xdr:rowOff>
    </xdr:from>
    <xdr:ext cx="469744" cy="259045"/>
    <xdr:sp macro="" textlink="">
      <xdr:nvSpPr>
        <xdr:cNvPr id="318" name="テキスト ボックス 317"/>
        <xdr:cNvSpPr txBox="1"/>
      </xdr:nvSpPr>
      <xdr:spPr>
        <a:xfrm>
          <a:off x="7626428" y="549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164795</xdr:rowOff>
    </xdr:from>
    <xdr:to>
      <xdr:col>36</xdr:col>
      <xdr:colOff>165100</xdr:colOff>
      <xdr:row>33</xdr:row>
      <xdr:rowOff>94945</xdr:rowOff>
    </xdr:to>
    <xdr:sp macro="" textlink="">
      <xdr:nvSpPr>
        <xdr:cNvPr id="319" name="楕円 318"/>
        <xdr:cNvSpPr/>
      </xdr:nvSpPr>
      <xdr:spPr>
        <a:xfrm>
          <a:off x="6921500" y="565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111472</xdr:rowOff>
    </xdr:from>
    <xdr:ext cx="469744" cy="259045"/>
    <xdr:sp macro="" textlink="">
      <xdr:nvSpPr>
        <xdr:cNvPr id="320" name="テキスト ボックス 319"/>
        <xdr:cNvSpPr txBox="1"/>
      </xdr:nvSpPr>
      <xdr:spPr>
        <a:xfrm>
          <a:off x="6737428" y="542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56</xdr:row>
      <xdr:rowOff>35577</xdr:rowOff>
    </xdr:from>
    <xdr:ext cx="377026" cy="259045"/>
    <xdr:sp macro="" textlink="">
      <xdr:nvSpPr>
        <xdr:cNvPr id="334" name="テキスト ボックス 333"/>
        <xdr:cNvSpPr txBox="1"/>
      </xdr:nvSpPr>
      <xdr:spPr>
        <a:xfrm>
          <a:off x="6226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6" name="テキスト ボックス 335"/>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38" name="テキスト ボックス 337"/>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92727</xdr:rowOff>
    </xdr:from>
    <xdr:ext cx="467179" cy="259045"/>
    <xdr:sp macro="" textlink="">
      <xdr:nvSpPr>
        <xdr:cNvPr id="340" name="テキスト ボックス 339"/>
        <xdr:cNvSpPr txBox="1"/>
      </xdr:nvSpPr>
      <xdr:spPr>
        <a:xfrm>
          <a:off x="6136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2" name="テキスト ボックス 341"/>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128270</xdr:rowOff>
    </xdr:from>
    <xdr:to>
      <xdr:col>54</xdr:col>
      <xdr:colOff>189865</xdr:colOff>
      <xdr:row>59</xdr:row>
      <xdr:rowOff>44450</xdr:rowOff>
    </xdr:to>
    <xdr:cxnSp macro="">
      <xdr:nvCxnSpPr>
        <xdr:cNvPr id="344" name="直線コネクタ 343"/>
        <xdr:cNvCxnSpPr/>
      </xdr:nvCxnSpPr>
      <xdr:spPr>
        <a:xfrm flipV="1">
          <a:off x="10475595" y="8872220"/>
          <a:ext cx="127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48277</xdr:rowOff>
    </xdr:from>
    <xdr:ext cx="249299" cy="259045"/>
    <xdr:sp macro="" textlink="">
      <xdr:nvSpPr>
        <xdr:cNvPr id="345" name="農林水産業費最小値テキスト"/>
        <xdr:cNvSpPr txBox="1"/>
      </xdr:nvSpPr>
      <xdr:spPr>
        <a:xfrm>
          <a:off x="10528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44450</xdr:rowOff>
    </xdr:from>
    <xdr:to>
      <xdr:col>55</xdr:col>
      <xdr:colOff>88900</xdr:colOff>
      <xdr:row>59</xdr:row>
      <xdr:rowOff>44450</xdr:rowOff>
    </xdr:to>
    <xdr:cxnSp macro="">
      <xdr:nvCxnSpPr>
        <xdr:cNvPr id="346" name="直線コネクタ 345"/>
        <xdr:cNvCxnSpPr/>
      </xdr:nvCxnSpPr>
      <xdr:spPr>
        <a:xfrm>
          <a:off x="10388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74947</xdr:rowOff>
    </xdr:from>
    <xdr:ext cx="469744" cy="259045"/>
    <xdr:sp macro="" textlink="">
      <xdr:nvSpPr>
        <xdr:cNvPr id="347" name="農林水産業費最大値テキスト"/>
        <xdr:cNvSpPr txBox="1"/>
      </xdr:nvSpPr>
      <xdr:spPr>
        <a:xfrm>
          <a:off x="10528300" y="8647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128270</xdr:rowOff>
    </xdr:from>
    <xdr:to>
      <xdr:col>55</xdr:col>
      <xdr:colOff>88900</xdr:colOff>
      <xdr:row>51</xdr:row>
      <xdr:rowOff>128270</xdr:rowOff>
    </xdr:to>
    <xdr:cxnSp macro="">
      <xdr:nvCxnSpPr>
        <xdr:cNvPr id="348" name="直線コネクタ 347"/>
        <xdr:cNvCxnSpPr/>
      </xdr:nvCxnSpPr>
      <xdr:spPr>
        <a:xfrm>
          <a:off x="10388600" y="887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44450</xdr:rowOff>
    </xdr:from>
    <xdr:to>
      <xdr:col>55</xdr:col>
      <xdr:colOff>0</xdr:colOff>
      <xdr:row>59</xdr:row>
      <xdr:rowOff>44450</xdr:rowOff>
    </xdr:to>
    <xdr:cxnSp macro="">
      <xdr:nvCxnSpPr>
        <xdr:cNvPr id="349" name="直線コネクタ 348"/>
        <xdr:cNvCxnSpPr/>
      </xdr:nvCxnSpPr>
      <xdr:spPr>
        <a:xfrm>
          <a:off x="9639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6621</xdr:rowOff>
    </xdr:from>
    <xdr:ext cx="378565" cy="259045"/>
    <xdr:sp macro="" textlink="">
      <xdr:nvSpPr>
        <xdr:cNvPr id="350" name="農林水産業費平均値テキスト"/>
        <xdr:cNvSpPr txBox="1"/>
      </xdr:nvSpPr>
      <xdr:spPr>
        <a:xfrm>
          <a:off x="10528300" y="97792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155194</xdr:rowOff>
    </xdr:from>
    <xdr:to>
      <xdr:col>55</xdr:col>
      <xdr:colOff>50800</xdr:colOff>
      <xdr:row>58</xdr:row>
      <xdr:rowOff>85344</xdr:rowOff>
    </xdr:to>
    <xdr:sp macro="" textlink="">
      <xdr:nvSpPr>
        <xdr:cNvPr id="351" name="フローチャート: 判断 350"/>
        <xdr:cNvSpPr/>
      </xdr:nvSpPr>
      <xdr:spPr>
        <a:xfrm>
          <a:off x="10426700" y="992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44450</xdr:rowOff>
    </xdr:from>
    <xdr:to>
      <xdr:col>50</xdr:col>
      <xdr:colOff>114300</xdr:colOff>
      <xdr:row>59</xdr:row>
      <xdr:rowOff>44450</xdr:rowOff>
    </xdr:to>
    <xdr:cxnSp macro="">
      <xdr:nvCxnSpPr>
        <xdr:cNvPr id="352" name="直線コネクタ 351"/>
        <xdr:cNvCxnSpPr/>
      </xdr:nvCxnSpPr>
      <xdr:spPr>
        <a:xfrm>
          <a:off x="8750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150622</xdr:rowOff>
    </xdr:from>
    <xdr:to>
      <xdr:col>50</xdr:col>
      <xdr:colOff>165100</xdr:colOff>
      <xdr:row>58</xdr:row>
      <xdr:rowOff>80772</xdr:rowOff>
    </xdr:to>
    <xdr:sp macro="" textlink="">
      <xdr:nvSpPr>
        <xdr:cNvPr id="353" name="フローチャート: 判断 352"/>
        <xdr:cNvSpPr/>
      </xdr:nvSpPr>
      <xdr:spPr>
        <a:xfrm>
          <a:off x="95885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97299</xdr:rowOff>
    </xdr:from>
    <xdr:ext cx="378565" cy="259045"/>
    <xdr:sp macro="" textlink="">
      <xdr:nvSpPr>
        <xdr:cNvPr id="354" name="テキスト ボックス 353"/>
        <xdr:cNvSpPr txBox="1"/>
      </xdr:nvSpPr>
      <xdr:spPr>
        <a:xfrm>
          <a:off x="9450017" y="96984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44450</xdr:rowOff>
    </xdr:from>
    <xdr:to>
      <xdr:col>45</xdr:col>
      <xdr:colOff>177800</xdr:colOff>
      <xdr:row>59</xdr:row>
      <xdr:rowOff>44450</xdr:rowOff>
    </xdr:to>
    <xdr:cxnSp macro="">
      <xdr:nvCxnSpPr>
        <xdr:cNvPr id="355" name="直線コネクタ 354"/>
        <xdr:cNvCxnSpPr/>
      </xdr:nvCxnSpPr>
      <xdr:spPr>
        <a:xfrm>
          <a:off x="7861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2794</xdr:rowOff>
    </xdr:from>
    <xdr:to>
      <xdr:col>46</xdr:col>
      <xdr:colOff>38100</xdr:colOff>
      <xdr:row>58</xdr:row>
      <xdr:rowOff>104394</xdr:rowOff>
    </xdr:to>
    <xdr:sp macro="" textlink="">
      <xdr:nvSpPr>
        <xdr:cNvPr id="356" name="フローチャート: 判断 355"/>
        <xdr:cNvSpPr/>
      </xdr:nvSpPr>
      <xdr:spPr>
        <a:xfrm>
          <a:off x="8699500" y="994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120921</xdr:rowOff>
    </xdr:from>
    <xdr:ext cx="378565" cy="259045"/>
    <xdr:sp macro="" textlink="">
      <xdr:nvSpPr>
        <xdr:cNvPr id="357" name="テキスト ボックス 356"/>
        <xdr:cNvSpPr txBox="1"/>
      </xdr:nvSpPr>
      <xdr:spPr>
        <a:xfrm>
          <a:off x="8561017" y="9722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44450</xdr:rowOff>
    </xdr:from>
    <xdr:to>
      <xdr:col>41</xdr:col>
      <xdr:colOff>50800</xdr:colOff>
      <xdr:row>59</xdr:row>
      <xdr:rowOff>44450</xdr:rowOff>
    </xdr:to>
    <xdr:cxnSp macro="">
      <xdr:nvCxnSpPr>
        <xdr:cNvPr id="358" name="直線コネクタ 357"/>
        <xdr:cNvCxnSpPr/>
      </xdr:nvCxnSpPr>
      <xdr:spPr>
        <a:xfrm>
          <a:off x="697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104902</xdr:rowOff>
    </xdr:from>
    <xdr:to>
      <xdr:col>41</xdr:col>
      <xdr:colOff>101600</xdr:colOff>
      <xdr:row>58</xdr:row>
      <xdr:rowOff>35052</xdr:rowOff>
    </xdr:to>
    <xdr:sp macro="" textlink="">
      <xdr:nvSpPr>
        <xdr:cNvPr id="359" name="フローチャート: 判断 358"/>
        <xdr:cNvSpPr/>
      </xdr:nvSpPr>
      <xdr:spPr>
        <a:xfrm>
          <a:off x="7810500" y="987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51579</xdr:rowOff>
    </xdr:from>
    <xdr:ext cx="378565" cy="259045"/>
    <xdr:sp macro="" textlink="">
      <xdr:nvSpPr>
        <xdr:cNvPr id="360" name="テキスト ボックス 359"/>
        <xdr:cNvSpPr txBox="1"/>
      </xdr:nvSpPr>
      <xdr:spPr>
        <a:xfrm>
          <a:off x="7672017" y="9652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51562</xdr:rowOff>
    </xdr:from>
    <xdr:to>
      <xdr:col>36</xdr:col>
      <xdr:colOff>165100</xdr:colOff>
      <xdr:row>58</xdr:row>
      <xdr:rowOff>153162</xdr:rowOff>
    </xdr:to>
    <xdr:sp macro="" textlink="">
      <xdr:nvSpPr>
        <xdr:cNvPr id="361" name="フローチャート: 判断 360"/>
        <xdr:cNvSpPr/>
      </xdr:nvSpPr>
      <xdr:spPr>
        <a:xfrm>
          <a:off x="6921500" y="99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169689</xdr:rowOff>
    </xdr:from>
    <xdr:ext cx="378565" cy="259045"/>
    <xdr:sp macro="" textlink="">
      <xdr:nvSpPr>
        <xdr:cNvPr id="362" name="テキスト ボックス 361"/>
        <xdr:cNvSpPr txBox="1"/>
      </xdr:nvSpPr>
      <xdr:spPr>
        <a:xfrm>
          <a:off x="6783017" y="9770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165100</xdr:rowOff>
    </xdr:from>
    <xdr:to>
      <xdr:col>55</xdr:col>
      <xdr:colOff>50800</xdr:colOff>
      <xdr:row>59</xdr:row>
      <xdr:rowOff>95250</xdr:rowOff>
    </xdr:to>
    <xdr:sp macro="" textlink="">
      <xdr:nvSpPr>
        <xdr:cNvPr id="368" name="楕円 367"/>
        <xdr:cNvSpPr/>
      </xdr:nvSpPr>
      <xdr:spPr>
        <a:xfrm>
          <a:off x="10426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80027</xdr:rowOff>
    </xdr:from>
    <xdr:ext cx="249299" cy="259045"/>
    <xdr:sp macro="" textlink="">
      <xdr:nvSpPr>
        <xdr:cNvPr id="369" name="農林水産業費該当値テキスト"/>
        <xdr:cNvSpPr txBox="1"/>
      </xdr:nvSpPr>
      <xdr:spPr>
        <a:xfrm>
          <a:off x="10528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165100</xdr:rowOff>
    </xdr:from>
    <xdr:to>
      <xdr:col>50</xdr:col>
      <xdr:colOff>165100</xdr:colOff>
      <xdr:row>59</xdr:row>
      <xdr:rowOff>95250</xdr:rowOff>
    </xdr:to>
    <xdr:sp macro="" textlink="">
      <xdr:nvSpPr>
        <xdr:cNvPr id="370" name="楕円 369"/>
        <xdr:cNvSpPr/>
      </xdr:nvSpPr>
      <xdr:spPr>
        <a:xfrm>
          <a:off x="9588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59</xdr:row>
      <xdr:rowOff>86377</xdr:rowOff>
    </xdr:from>
    <xdr:ext cx="249299" cy="259045"/>
    <xdr:sp macro="" textlink="">
      <xdr:nvSpPr>
        <xdr:cNvPr id="371" name="テキスト ボックス 370"/>
        <xdr:cNvSpPr txBox="1"/>
      </xdr:nvSpPr>
      <xdr:spPr>
        <a:xfrm>
          <a:off x="9514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165100</xdr:rowOff>
    </xdr:from>
    <xdr:to>
      <xdr:col>46</xdr:col>
      <xdr:colOff>38100</xdr:colOff>
      <xdr:row>59</xdr:row>
      <xdr:rowOff>95250</xdr:rowOff>
    </xdr:to>
    <xdr:sp macro="" textlink="">
      <xdr:nvSpPr>
        <xdr:cNvPr id="372" name="楕円 371"/>
        <xdr:cNvSpPr/>
      </xdr:nvSpPr>
      <xdr:spPr>
        <a:xfrm>
          <a:off x="8699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59</xdr:row>
      <xdr:rowOff>86377</xdr:rowOff>
    </xdr:from>
    <xdr:ext cx="249299" cy="259045"/>
    <xdr:sp macro="" textlink="">
      <xdr:nvSpPr>
        <xdr:cNvPr id="373" name="テキスト ボックス 372"/>
        <xdr:cNvSpPr txBox="1"/>
      </xdr:nvSpPr>
      <xdr:spPr>
        <a:xfrm>
          <a:off x="8625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165100</xdr:rowOff>
    </xdr:from>
    <xdr:to>
      <xdr:col>41</xdr:col>
      <xdr:colOff>101600</xdr:colOff>
      <xdr:row>59</xdr:row>
      <xdr:rowOff>95250</xdr:rowOff>
    </xdr:to>
    <xdr:sp macro="" textlink="">
      <xdr:nvSpPr>
        <xdr:cNvPr id="374" name="楕円 373"/>
        <xdr:cNvSpPr/>
      </xdr:nvSpPr>
      <xdr:spPr>
        <a:xfrm>
          <a:off x="781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59</xdr:row>
      <xdr:rowOff>86377</xdr:rowOff>
    </xdr:from>
    <xdr:ext cx="249299" cy="259045"/>
    <xdr:sp macro="" textlink="">
      <xdr:nvSpPr>
        <xdr:cNvPr id="375" name="テキスト ボックス 374"/>
        <xdr:cNvSpPr txBox="1"/>
      </xdr:nvSpPr>
      <xdr:spPr>
        <a:xfrm>
          <a:off x="773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165100</xdr:rowOff>
    </xdr:from>
    <xdr:to>
      <xdr:col>36</xdr:col>
      <xdr:colOff>165100</xdr:colOff>
      <xdr:row>59</xdr:row>
      <xdr:rowOff>95250</xdr:rowOff>
    </xdr:to>
    <xdr:sp macro="" textlink="">
      <xdr:nvSpPr>
        <xdr:cNvPr id="376" name="楕円 375"/>
        <xdr:cNvSpPr/>
      </xdr:nvSpPr>
      <xdr:spPr>
        <a:xfrm>
          <a:off x="692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59</xdr:row>
      <xdr:rowOff>86377</xdr:rowOff>
    </xdr:from>
    <xdr:ext cx="249299" cy="259045"/>
    <xdr:sp macro="" textlink="">
      <xdr:nvSpPr>
        <xdr:cNvPr id="377" name="テキスト ボックス 376"/>
        <xdr:cNvSpPr txBox="1"/>
      </xdr:nvSpPr>
      <xdr:spPr>
        <a:xfrm>
          <a:off x="684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79212</xdr:rowOff>
    </xdr:from>
    <xdr:to>
      <xdr:col>54</xdr:col>
      <xdr:colOff>189865</xdr:colOff>
      <xdr:row>78</xdr:row>
      <xdr:rowOff>21056</xdr:rowOff>
    </xdr:to>
    <xdr:cxnSp macro="">
      <xdr:nvCxnSpPr>
        <xdr:cNvPr id="399" name="直線コネクタ 398"/>
        <xdr:cNvCxnSpPr/>
      </xdr:nvCxnSpPr>
      <xdr:spPr>
        <a:xfrm flipV="1">
          <a:off x="10475595" y="12080712"/>
          <a:ext cx="1270" cy="131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24883</xdr:rowOff>
    </xdr:from>
    <xdr:ext cx="469744" cy="259045"/>
    <xdr:sp macro="" textlink="">
      <xdr:nvSpPr>
        <xdr:cNvPr id="400" name="商工費最小値テキスト"/>
        <xdr:cNvSpPr txBox="1"/>
      </xdr:nvSpPr>
      <xdr:spPr>
        <a:xfrm>
          <a:off x="10528300" y="1339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21056</xdr:rowOff>
    </xdr:from>
    <xdr:to>
      <xdr:col>55</xdr:col>
      <xdr:colOff>88900</xdr:colOff>
      <xdr:row>78</xdr:row>
      <xdr:rowOff>21056</xdr:rowOff>
    </xdr:to>
    <xdr:cxnSp macro="">
      <xdr:nvCxnSpPr>
        <xdr:cNvPr id="401" name="直線コネクタ 400"/>
        <xdr:cNvCxnSpPr/>
      </xdr:nvCxnSpPr>
      <xdr:spPr>
        <a:xfrm>
          <a:off x="10388600" y="1339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25889</xdr:rowOff>
    </xdr:from>
    <xdr:ext cx="534377" cy="259045"/>
    <xdr:sp macro="" textlink="">
      <xdr:nvSpPr>
        <xdr:cNvPr id="402" name="商工費最大値テキスト"/>
        <xdr:cNvSpPr txBox="1"/>
      </xdr:nvSpPr>
      <xdr:spPr>
        <a:xfrm>
          <a:off x="10528300" y="1185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79212</xdr:rowOff>
    </xdr:from>
    <xdr:to>
      <xdr:col>55</xdr:col>
      <xdr:colOff>88900</xdr:colOff>
      <xdr:row>70</xdr:row>
      <xdr:rowOff>79212</xdr:rowOff>
    </xdr:to>
    <xdr:cxnSp macro="">
      <xdr:nvCxnSpPr>
        <xdr:cNvPr id="403" name="直線コネクタ 402"/>
        <xdr:cNvCxnSpPr/>
      </xdr:nvCxnSpPr>
      <xdr:spPr>
        <a:xfrm>
          <a:off x="10388600" y="12080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4460</xdr:rowOff>
    </xdr:from>
    <xdr:to>
      <xdr:col>55</xdr:col>
      <xdr:colOff>0</xdr:colOff>
      <xdr:row>76</xdr:row>
      <xdr:rowOff>87260</xdr:rowOff>
    </xdr:to>
    <xdr:cxnSp macro="">
      <xdr:nvCxnSpPr>
        <xdr:cNvPr id="404" name="直線コネクタ 403"/>
        <xdr:cNvCxnSpPr/>
      </xdr:nvCxnSpPr>
      <xdr:spPr>
        <a:xfrm>
          <a:off x="9639300" y="13034660"/>
          <a:ext cx="838200" cy="8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80951</xdr:rowOff>
    </xdr:from>
    <xdr:ext cx="469744" cy="259045"/>
    <xdr:sp macro="" textlink="">
      <xdr:nvSpPr>
        <xdr:cNvPr id="405" name="商工費平均値テキスト"/>
        <xdr:cNvSpPr txBox="1"/>
      </xdr:nvSpPr>
      <xdr:spPr>
        <a:xfrm>
          <a:off x="10528300" y="13111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102524</xdr:rowOff>
    </xdr:from>
    <xdr:to>
      <xdr:col>55</xdr:col>
      <xdr:colOff>50800</xdr:colOff>
      <xdr:row>77</xdr:row>
      <xdr:rowOff>32674</xdr:rowOff>
    </xdr:to>
    <xdr:sp macro="" textlink="">
      <xdr:nvSpPr>
        <xdr:cNvPr id="406" name="フローチャート: 判断 405"/>
        <xdr:cNvSpPr/>
      </xdr:nvSpPr>
      <xdr:spPr>
        <a:xfrm>
          <a:off x="10426700" y="1313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4460</xdr:rowOff>
    </xdr:from>
    <xdr:to>
      <xdr:col>50</xdr:col>
      <xdr:colOff>114300</xdr:colOff>
      <xdr:row>77</xdr:row>
      <xdr:rowOff>12827</xdr:rowOff>
    </xdr:to>
    <xdr:cxnSp macro="">
      <xdr:nvCxnSpPr>
        <xdr:cNvPr id="407" name="直線コネクタ 406"/>
        <xdr:cNvCxnSpPr/>
      </xdr:nvCxnSpPr>
      <xdr:spPr>
        <a:xfrm flipV="1">
          <a:off x="8750300" y="13034660"/>
          <a:ext cx="889000" cy="17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118618</xdr:rowOff>
    </xdr:from>
    <xdr:to>
      <xdr:col>50</xdr:col>
      <xdr:colOff>165100</xdr:colOff>
      <xdr:row>77</xdr:row>
      <xdr:rowOff>48768</xdr:rowOff>
    </xdr:to>
    <xdr:sp macro="" textlink="">
      <xdr:nvSpPr>
        <xdr:cNvPr id="408" name="フローチャート: 判断 407"/>
        <xdr:cNvSpPr/>
      </xdr:nvSpPr>
      <xdr:spPr>
        <a:xfrm>
          <a:off x="9588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39895</xdr:rowOff>
    </xdr:from>
    <xdr:ext cx="469744" cy="259045"/>
    <xdr:sp macro="" textlink="">
      <xdr:nvSpPr>
        <xdr:cNvPr id="409" name="テキスト ボックス 408"/>
        <xdr:cNvSpPr txBox="1"/>
      </xdr:nvSpPr>
      <xdr:spPr>
        <a:xfrm>
          <a:off x="9404428" y="132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12827</xdr:rowOff>
    </xdr:from>
    <xdr:to>
      <xdr:col>45</xdr:col>
      <xdr:colOff>177800</xdr:colOff>
      <xdr:row>77</xdr:row>
      <xdr:rowOff>55438</xdr:rowOff>
    </xdr:to>
    <xdr:cxnSp macro="">
      <xdr:nvCxnSpPr>
        <xdr:cNvPr id="410" name="直線コネクタ 409"/>
        <xdr:cNvCxnSpPr/>
      </xdr:nvCxnSpPr>
      <xdr:spPr>
        <a:xfrm flipV="1">
          <a:off x="7861300" y="13214477"/>
          <a:ext cx="889000" cy="4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169824</xdr:rowOff>
    </xdr:from>
    <xdr:to>
      <xdr:col>46</xdr:col>
      <xdr:colOff>38100</xdr:colOff>
      <xdr:row>77</xdr:row>
      <xdr:rowOff>99974</xdr:rowOff>
    </xdr:to>
    <xdr:sp macro="" textlink="">
      <xdr:nvSpPr>
        <xdr:cNvPr id="411" name="フローチャート: 判断 410"/>
        <xdr:cNvSpPr/>
      </xdr:nvSpPr>
      <xdr:spPr>
        <a:xfrm>
          <a:off x="86995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91101</xdr:rowOff>
    </xdr:from>
    <xdr:ext cx="469744" cy="259045"/>
    <xdr:sp macro="" textlink="">
      <xdr:nvSpPr>
        <xdr:cNvPr id="412" name="テキスト ボックス 411"/>
        <xdr:cNvSpPr txBox="1"/>
      </xdr:nvSpPr>
      <xdr:spPr>
        <a:xfrm>
          <a:off x="8515428" y="132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55438</xdr:rowOff>
    </xdr:from>
    <xdr:to>
      <xdr:col>41</xdr:col>
      <xdr:colOff>50800</xdr:colOff>
      <xdr:row>77</xdr:row>
      <xdr:rowOff>71028</xdr:rowOff>
    </xdr:to>
    <xdr:cxnSp macro="">
      <xdr:nvCxnSpPr>
        <xdr:cNvPr id="413" name="直線コネクタ 412"/>
        <xdr:cNvCxnSpPr/>
      </xdr:nvCxnSpPr>
      <xdr:spPr>
        <a:xfrm flipV="1">
          <a:off x="6972300" y="13257088"/>
          <a:ext cx="889000" cy="1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144678</xdr:rowOff>
    </xdr:from>
    <xdr:to>
      <xdr:col>41</xdr:col>
      <xdr:colOff>101600</xdr:colOff>
      <xdr:row>77</xdr:row>
      <xdr:rowOff>74828</xdr:rowOff>
    </xdr:to>
    <xdr:sp macro="" textlink="">
      <xdr:nvSpPr>
        <xdr:cNvPr id="414" name="フローチャート: 判断 413"/>
        <xdr:cNvSpPr/>
      </xdr:nvSpPr>
      <xdr:spPr>
        <a:xfrm>
          <a:off x="7810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91356</xdr:rowOff>
    </xdr:from>
    <xdr:ext cx="469744" cy="259045"/>
    <xdr:sp macro="" textlink="">
      <xdr:nvSpPr>
        <xdr:cNvPr id="415" name="テキスト ボックス 414"/>
        <xdr:cNvSpPr txBox="1"/>
      </xdr:nvSpPr>
      <xdr:spPr>
        <a:xfrm>
          <a:off x="7626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59548</xdr:rowOff>
    </xdr:from>
    <xdr:to>
      <xdr:col>36</xdr:col>
      <xdr:colOff>165100</xdr:colOff>
      <xdr:row>77</xdr:row>
      <xdr:rowOff>161148</xdr:rowOff>
    </xdr:to>
    <xdr:sp macro="" textlink="">
      <xdr:nvSpPr>
        <xdr:cNvPr id="416" name="フローチャート: 判断 415"/>
        <xdr:cNvSpPr/>
      </xdr:nvSpPr>
      <xdr:spPr>
        <a:xfrm>
          <a:off x="6921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152275</xdr:rowOff>
    </xdr:from>
    <xdr:ext cx="469744" cy="259045"/>
    <xdr:sp macro="" textlink="">
      <xdr:nvSpPr>
        <xdr:cNvPr id="417" name="テキスト ボックス 416"/>
        <xdr:cNvSpPr txBox="1"/>
      </xdr:nvSpPr>
      <xdr:spPr>
        <a:xfrm>
          <a:off x="6737428" y="1335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36460</xdr:rowOff>
    </xdr:from>
    <xdr:to>
      <xdr:col>55</xdr:col>
      <xdr:colOff>50800</xdr:colOff>
      <xdr:row>76</xdr:row>
      <xdr:rowOff>138060</xdr:rowOff>
    </xdr:to>
    <xdr:sp macro="" textlink="">
      <xdr:nvSpPr>
        <xdr:cNvPr id="423" name="楕円 422"/>
        <xdr:cNvSpPr/>
      </xdr:nvSpPr>
      <xdr:spPr>
        <a:xfrm>
          <a:off x="10426700" y="1306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59336</xdr:rowOff>
    </xdr:from>
    <xdr:ext cx="469744" cy="259045"/>
    <xdr:sp macro="" textlink="">
      <xdr:nvSpPr>
        <xdr:cNvPr id="424" name="商工費該当値テキスト"/>
        <xdr:cNvSpPr txBox="1"/>
      </xdr:nvSpPr>
      <xdr:spPr>
        <a:xfrm>
          <a:off x="10528300" y="12918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125110</xdr:rowOff>
    </xdr:from>
    <xdr:to>
      <xdr:col>50</xdr:col>
      <xdr:colOff>165100</xdr:colOff>
      <xdr:row>76</xdr:row>
      <xdr:rowOff>55260</xdr:rowOff>
    </xdr:to>
    <xdr:sp macro="" textlink="">
      <xdr:nvSpPr>
        <xdr:cNvPr id="425" name="楕円 424"/>
        <xdr:cNvSpPr/>
      </xdr:nvSpPr>
      <xdr:spPr>
        <a:xfrm>
          <a:off x="9588500" y="1298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71787</xdr:rowOff>
    </xdr:from>
    <xdr:ext cx="534377" cy="259045"/>
    <xdr:sp macro="" textlink="">
      <xdr:nvSpPr>
        <xdr:cNvPr id="426" name="テキスト ボックス 425"/>
        <xdr:cNvSpPr txBox="1"/>
      </xdr:nvSpPr>
      <xdr:spPr>
        <a:xfrm>
          <a:off x="9372111" y="1275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133477</xdr:rowOff>
    </xdr:from>
    <xdr:to>
      <xdr:col>46</xdr:col>
      <xdr:colOff>38100</xdr:colOff>
      <xdr:row>77</xdr:row>
      <xdr:rowOff>63627</xdr:rowOff>
    </xdr:to>
    <xdr:sp macro="" textlink="">
      <xdr:nvSpPr>
        <xdr:cNvPr id="427" name="楕円 426"/>
        <xdr:cNvSpPr/>
      </xdr:nvSpPr>
      <xdr:spPr>
        <a:xfrm>
          <a:off x="8699500" y="1316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80154</xdr:rowOff>
    </xdr:from>
    <xdr:ext cx="469744" cy="259045"/>
    <xdr:sp macro="" textlink="">
      <xdr:nvSpPr>
        <xdr:cNvPr id="428" name="テキスト ボックス 427"/>
        <xdr:cNvSpPr txBox="1"/>
      </xdr:nvSpPr>
      <xdr:spPr>
        <a:xfrm>
          <a:off x="8515428" y="12938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4638</xdr:rowOff>
    </xdr:from>
    <xdr:to>
      <xdr:col>41</xdr:col>
      <xdr:colOff>101600</xdr:colOff>
      <xdr:row>77</xdr:row>
      <xdr:rowOff>106238</xdr:rowOff>
    </xdr:to>
    <xdr:sp macro="" textlink="">
      <xdr:nvSpPr>
        <xdr:cNvPr id="429" name="楕円 428"/>
        <xdr:cNvSpPr/>
      </xdr:nvSpPr>
      <xdr:spPr>
        <a:xfrm>
          <a:off x="7810500" y="1320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97365</xdr:rowOff>
    </xdr:from>
    <xdr:ext cx="469744" cy="259045"/>
    <xdr:sp macro="" textlink="">
      <xdr:nvSpPr>
        <xdr:cNvPr id="430" name="テキスト ボックス 429"/>
        <xdr:cNvSpPr txBox="1"/>
      </xdr:nvSpPr>
      <xdr:spPr>
        <a:xfrm>
          <a:off x="7626428" y="13299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20228</xdr:rowOff>
    </xdr:from>
    <xdr:to>
      <xdr:col>36</xdr:col>
      <xdr:colOff>165100</xdr:colOff>
      <xdr:row>77</xdr:row>
      <xdr:rowOff>121828</xdr:rowOff>
    </xdr:to>
    <xdr:sp macro="" textlink="">
      <xdr:nvSpPr>
        <xdr:cNvPr id="431" name="楕円 430"/>
        <xdr:cNvSpPr/>
      </xdr:nvSpPr>
      <xdr:spPr>
        <a:xfrm>
          <a:off x="6921500" y="132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138355</xdr:rowOff>
    </xdr:from>
    <xdr:ext cx="469744" cy="259045"/>
    <xdr:sp macro="" textlink="">
      <xdr:nvSpPr>
        <xdr:cNvPr id="432" name="テキスト ボックス 431"/>
        <xdr:cNvSpPr txBox="1"/>
      </xdr:nvSpPr>
      <xdr:spPr>
        <a:xfrm>
          <a:off x="6737428" y="12997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118298</xdr:rowOff>
    </xdr:from>
    <xdr:to>
      <xdr:col>54</xdr:col>
      <xdr:colOff>189865</xdr:colOff>
      <xdr:row>98</xdr:row>
      <xdr:rowOff>89103</xdr:rowOff>
    </xdr:to>
    <xdr:cxnSp macro="">
      <xdr:nvCxnSpPr>
        <xdr:cNvPr id="458" name="直線コネクタ 457"/>
        <xdr:cNvCxnSpPr/>
      </xdr:nvCxnSpPr>
      <xdr:spPr>
        <a:xfrm flipV="1">
          <a:off x="10475595" y="15548798"/>
          <a:ext cx="1270" cy="1342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92930</xdr:rowOff>
    </xdr:from>
    <xdr:ext cx="534377" cy="259045"/>
    <xdr:sp macro="" textlink="">
      <xdr:nvSpPr>
        <xdr:cNvPr id="459" name="土木費最小値テキスト"/>
        <xdr:cNvSpPr txBox="1"/>
      </xdr:nvSpPr>
      <xdr:spPr>
        <a:xfrm>
          <a:off x="10528300" y="1689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89103</xdr:rowOff>
    </xdr:from>
    <xdr:to>
      <xdr:col>55</xdr:col>
      <xdr:colOff>88900</xdr:colOff>
      <xdr:row>98</xdr:row>
      <xdr:rowOff>89103</xdr:rowOff>
    </xdr:to>
    <xdr:cxnSp macro="">
      <xdr:nvCxnSpPr>
        <xdr:cNvPr id="460" name="直線コネクタ 459"/>
        <xdr:cNvCxnSpPr/>
      </xdr:nvCxnSpPr>
      <xdr:spPr>
        <a:xfrm>
          <a:off x="10388600" y="1689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64975</xdr:rowOff>
    </xdr:from>
    <xdr:ext cx="599010" cy="259045"/>
    <xdr:sp macro="" textlink="">
      <xdr:nvSpPr>
        <xdr:cNvPr id="461" name="土木費最大値テキスト"/>
        <xdr:cNvSpPr txBox="1"/>
      </xdr:nvSpPr>
      <xdr:spPr>
        <a:xfrm>
          <a:off x="10528300" y="1532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118298</xdr:rowOff>
    </xdr:from>
    <xdr:to>
      <xdr:col>55</xdr:col>
      <xdr:colOff>88900</xdr:colOff>
      <xdr:row>90</xdr:row>
      <xdr:rowOff>118298</xdr:rowOff>
    </xdr:to>
    <xdr:cxnSp macro="">
      <xdr:nvCxnSpPr>
        <xdr:cNvPr id="462" name="直線コネクタ 461"/>
        <xdr:cNvCxnSpPr/>
      </xdr:nvCxnSpPr>
      <xdr:spPr>
        <a:xfrm>
          <a:off x="10388600" y="15548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96855</xdr:rowOff>
    </xdr:from>
    <xdr:to>
      <xdr:col>55</xdr:col>
      <xdr:colOff>0</xdr:colOff>
      <xdr:row>97</xdr:row>
      <xdr:rowOff>44896</xdr:rowOff>
    </xdr:to>
    <xdr:cxnSp macro="">
      <xdr:nvCxnSpPr>
        <xdr:cNvPr id="463" name="直線コネクタ 462"/>
        <xdr:cNvCxnSpPr/>
      </xdr:nvCxnSpPr>
      <xdr:spPr>
        <a:xfrm>
          <a:off x="9639300" y="16556055"/>
          <a:ext cx="838200" cy="11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15450</xdr:rowOff>
    </xdr:from>
    <xdr:ext cx="534377" cy="259045"/>
    <xdr:sp macro="" textlink="">
      <xdr:nvSpPr>
        <xdr:cNvPr id="464" name="土木費平均値テキスト"/>
        <xdr:cNvSpPr txBox="1"/>
      </xdr:nvSpPr>
      <xdr:spPr>
        <a:xfrm>
          <a:off x="10528300" y="16474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164023</xdr:rowOff>
    </xdr:from>
    <xdr:to>
      <xdr:col>55</xdr:col>
      <xdr:colOff>50800</xdr:colOff>
      <xdr:row>97</xdr:row>
      <xdr:rowOff>94173</xdr:rowOff>
    </xdr:to>
    <xdr:sp macro="" textlink="">
      <xdr:nvSpPr>
        <xdr:cNvPr id="465" name="フローチャート: 判断 464"/>
        <xdr:cNvSpPr/>
      </xdr:nvSpPr>
      <xdr:spPr>
        <a:xfrm>
          <a:off x="10426700" y="1662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95786</xdr:rowOff>
    </xdr:from>
    <xdr:to>
      <xdr:col>50</xdr:col>
      <xdr:colOff>114300</xdr:colOff>
      <xdr:row>96</xdr:row>
      <xdr:rowOff>96855</xdr:rowOff>
    </xdr:to>
    <xdr:cxnSp macro="">
      <xdr:nvCxnSpPr>
        <xdr:cNvPr id="466" name="直線コネクタ 465"/>
        <xdr:cNvCxnSpPr/>
      </xdr:nvCxnSpPr>
      <xdr:spPr>
        <a:xfrm>
          <a:off x="8750300" y="16383536"/>
          <a:ext cx="889000" cy="17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143089</xdr:rowOff>
    </xdr:from>
    <xdr:to>
      <xdr:col>50</xdr:col>
      <xdr:colOff>165100</xdr:colOff>
      <xdr:row>97</xdr:row>
      <xdr:rowOff>73239</xdr:rowOff>
    </xdr:to>
    <xdr:sp macro="" textlink="">
      <xdr:nvSpPr>
        <xdr:cNvPr id="467" name="フローチャート: 判断 466"/>
        <xdr:cNvSpPr/>
      </xdr:nvSpPr>
      <xdr:spPr>
        <a:xfrm>
          <a:off x="9588500" y="1660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64366</xdr:rowOff>
    </xdr:from>
    <xdr:ext cx="534377" cy="259045"/>
    <xdr:sp macro="" textlink="">
      <xdr:nvSpPr>
        <xdr:cNvPr id="468" name="テキスト ボックス 467"/>
        <xdr:cNvSpPr txBox="1"/>
      </xdr:nvSpPr>
      <xdr:spPr>
        <a:xfrm>
          <a:off x="9372111" y="1669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95786</xdr:rowOff>
    </xdr:from>
    <xdr:to>
      <xdr:col>45</xdr:col>
      <xdr:colOff>177800</xdr:colOff>
      <xdr:row>95</xdr:row>
      <xdr:rowOff>166643</xdr:rowOff>
    </xdr:to>
    <xdr:cxnSp macro="">
      <xdr:nvCxnSpPr>
        <xdr:cNvPr id="469" name="直線コネクタ 468"/>
        <xdr:cNvCxnSpPr/>
      </xdr:nvCxnSpPr>
      <xdr:spPr>
        <a:xfrm flipV="1">
          <a:off x="7861300" y="16383536"/>
          <a:ext cx="889000" cy="70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151602</xdr:rowOff>
    </xdr:from>
    <xdr:to>
      <xdr:col>46</xdr:col>
      <xdr:colOff>38100</xdr:colOff>
      <xdr:row>97</xdr:row>
      <xdr:rowOff>81752</xdr:rowOff>
    </xdr:to>
    <xdr:sp macro="" textlink="">
      <xdr:nvSpPr>
        <xdr:cNvPr id="470" name="フローチャート: 判断 469"/>
        <xdr:cNvSpPr/>
      </xdr:nvSpPr>
      <xdr:spPr>
        <a:xfrm>
          <a:off x="8699500" y="1661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72879</xdr:rowOff>
    </xdr:from>
    <xdr:ext cx="534377" cy="259045"/>
    <xdr:sp macro="" textlink="">
      <xdr:nvSpPr>
        <xdr:cNvPr id="471" name="テキスト ボックス 470"/>
        <xdr:cNvSpPr txBox="1"/>
      </xdr:nvSpPr>
      <xdr:spPr>
        <a:xfrm>
          <a:off x="8483111" y="1670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57307</xdr:rowOff>
    </xdr:from>
    <xdr:to>
      <xdr:col>41</xdr:col>
      <xdr:colOff>50800</xdr:colOff>
      <xdr:row>95</xdr:row>
      <xdr:rowOff>166643</xdr:rowOff>
    </xdr:to>
    <xdr:cxnSp macro="">
      <xdr:nvCxnSpPr>
        <xdr:cNvPr id="472" name="直線コネクタ 471"/>
        <xdr:cNvCxnSpPr/>
      </xdr:nvCxnSpPr>
      <xdr:spPr>
        <a:xfrm>
          <a:off x="6972300" y="16173607"/>
          <a:ext cx="889000" cy="28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19994</xdr:rowOff>
    </xdr:from>
    <xdr:to>
      <xdr:col>41</xdr:col>
      <xdr:colOff>101600</xdr:colOff>
      <xdr:row>97</xdr:row>
      <xdr:rowOff>121594</xdr:rowOff>
    </xdr:to>
    <xdr:sp macro="" textlink="">
      <xdr:nvSpPr>
        <xdr:cNvPr id="473" name="フローチャート: 判断 472"/>
        <xdr:cNvSpPr/>
      </xdr:nvSpPr>
      <xdr:spPr>
        <a:xfrm>
          <a:off x="7810500" y="166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112721</xdr:rowOff>
    </xdr:from>
    <xdr:ext cx="534377" cy="259045"/>
    <xdr:sp macro="" textlink="">
      <xdr:nvSpPr>
        <xdr:cNvPr id="474" name="テキスト ボックス 473"/>
        <xdr:cNvSpPr txBox="1"/>
      </xdr:nvSpPr>
      <xdr:spPr>
        <a:xfrm>
          <a:off x="7594111" y="1674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14267</xdr:rowOff>
    </xdr:from>
    <xdr:to>
      <xdr:col>36</xdr:col>
      <xdr:colOff>165100</xdr:colOff>
      <xdr:row>97</xdr:row>
      <xdr:rowOff>115867</xdr:rowOff>
    </xdr:to>
    <xdr:sp macro="" textlink="">
      <xdr:nvSpPr>
        <xdr:cNvPr id="475" name="フローチャート: 判断 474"/>
        <xdr:cNvSpPr/>
      </xdr:nvSpPr>
      <xdr:spPr>
        <a:xfrm>
          <a:off x="6921500" y="1664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106994</xdr:rowOff>
    </xdr:from>
    <xdr:ext cx="534377" cy="259045"/>
    <xdr:sp macro="" textlink="">
      <xdr:nvSpPr>
        <xdr:cNvPr id="476" name="テキスト ボックス 475"/>
        <xdr:cNvSpPr txBox="1"/>
      </xdr:nvSpPr>
      <xdr:spPr>
        <a:xfrm>
          <a:off x="6705111" y="1673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165546</xdr:rowOff>
    </xdr:from>
    <xdr:to>
      <xdr:col>55</xdr:col>
      <xdr:colOff>50800</xdr:colOff>
      <xdr:row>97</xdr:row>
      <xdr:rowOff>95696</xdr:rowOff>
    </xdr:to>
    <xdr:sp macro="" textlink="">
      <xdr:nvSpPr>
        <xdr:cNvPr id="482" name="楕円 481"/>
        <xdr:cNvSpPr/>
      </xdr:nvSpPr>
      <xdr:spPr>
        <a:xfrm>
          <a:off x="10426700" y="1662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143973</xdr:rowOff>
    </xdr:from>
    <xdr:ext cx="534377" cy="259045"/>
    <xdr:sp macro="" textlink="">
      <xdr:nvSpPr>
        <xdr:cNvPr id="483" name="土木費該当値テキスト"/>
        <xdr:cNvSpPr txBox="1"/>
      </xdr:nvSpPr>
      <xdr:spPr>
        <a:xfrm>
          <a:off x="10528300" y="1660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46055</xdr:rowOff>
    </xdr:from>
    <xdr:to>
      <xdr:col>50</xdr:col>
      <xdr:colOff>165100</xdr:colOff>
      <xdr:row>96</xdr:row>
      <xdr:rowOff>147655</xdr:rowOff>
    </xdr:to>
    <xdr:sp macro="" textlink="">
      <xdr:nvSpPr>
        <xdr:cNvPr id="484" name="楕円 483"/>
        <xdr:cNvSpPr/>
      </xdr:nvSpPr>
      <xdr:spPr>
        <a:xfrm>
          <a:off x="9588500" y="1650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164182</xdr:rowOff>
    </xdr:from>
    <xdr:ext cx="534377" cy="259045"/>
    <xdr:sp macro="" textlink="">
      <xdr:nvSpPr>
        <xdr:cNvPr id="485" name="テキスト ボックス 484"/>
        <xdr:cNvSpPr txBox="1"/>
      </xdr:nvSpPr>
      <xdr:spPr>
        <a:xfrm>
          <a:off x="9372111" y="1628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44986</xdr:rowOff>
    </xdr:from>
    <xdr:to>
      <xdr:col>46</xdr:col>
      <xdr:colOff>38100</xdr:colOff>
      <xdr:row>95</xdr:row>
      <xdr:rowOff>146586</xdr:rowOff>
    </xdr:to>
    <xdr:sp macro="" textlink="">
      <xdr:nvSpPr>
        <xdr:cNvPr id="486" name="楕円 485"/>
        <xdr:cNvSpPr/>
      </xdr:nvSpPr>
      <xdr:spPr>
        <a:xfrm>
          <a:off x="8699500" y="1633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163113</xdr:rowOff>
    </xdr:from>
    <xdr:ext cx="534377" cy="259045"/>
    <xdr:sp macro="" textlink="">
      <xdr:nvSpPr>
        <xdr:cNvPr id="487" name="テキスト ボックス 486"/>
        <xdr:cNvSpPr txBox="1"/>
      </xdr:nvSpPr>
      <xdr:spPr>
        <a:xfrm>
          <a:off x="8483111" y="1610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115843</xdr:rowOff>
    </xdr:from>
    <xdr:to>
      <xdr:col>41</xdr:col>
      <xdr:colOff>101600</xdr:colOff>
      <xdr:row>96</xdr:row>
      <xdr:rowOff>45993</xdr:rowOff>
    </xdr:to>
    <xdr:sp macro="" textlink="">
      <xdr:nvSpPr>
        <xdr:cNvPr id="488" name="楕円 487"/>
        <xdr:cNvSpPr/>
      </xdr:nvSpPr>
      <xdr:spPr>
        <a:xfrm>
          <a:off x="7810500" y="1640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62520</xdr:rowOff>
    </xdr:from>
    <xdr:ext cx="534377" cy="259045"/>
    <xdr:sp macro="" textlink="">
      <xdr:nvSpPr>
        <xdr:cNvPr id="489" name="テキスト ボックス 488"/>
        <xdr:cNvSpPr txBox="1"/>
      </xdr:nvSpPr>
      <xdr:spPr>
        <a:xfrm>
          <a:off x="7594111" y="1617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6507</xdr:rowOff>
    </xdr:from>
    <xdr:to>
      <xdr:col>36</xdr:col>
      <xdr:colOff>165100</xdr:colOff>
      <xdr:row>94</xdr:row>
      <xdr:rowOff>108107</xdr:rowOff>
    </xdr:to>
    <xdr:sp macro="" textlink="">
      <xdr:nvSpPr>
        <xdr:cNvPr id="490" name="楕円 489"/>
        <xdr:cNvSpPr/>
      </xdr:nvSpPr>
      <xdr:spPr>
        <a:xfrm>
          <a:off x="6921500" y="1612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124634</xdr:rowOff>
    </xdr:from>
    <xdr:ext cx="534377" cy="259045"/>
    <xdr:sp macro="" textlink="">
      <xdr:nvSpPr>
        <xdr:cNvPr id="491" name="テキスト ボックス 490"/>
        <xdr:cNvSpPr txBox="1"/>
      </xdr:nvSpPr>
      <xdr:spPr>
        <a:xfrm>
          <a:off x="6705111" y="1589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5" name="テキスト ボックス 504"/>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22017</xdr:rowOff>
    </xdr:from>
    <xdr:to>
      <xdr:col>85</xdr:col>
      <xdr:colOff>126364</xdr:colOff>
      <xdr:row>38</xdr:row>
      <xdr:rowOff>75418</xdr:rowOff>
    </xdr:to>
    <xdr:cxnSp macro="">
      <xdr:nvCxnSpPr>
        <xdr:cNvPr id="513" name="直線コネクタ 512"/>
        <xdr:cNvCxnSpPr/>
      </xdr:nvCxnSpPr>
      <xdr:spPr>
        <a:xfrm flipV="1">
          <a:off x="16317595" y="5165517"/>
          <a:ext cx="1269" cy="1425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79245</xdr:rowOff>
    </xdr:from>
    <xdr:ext cx="378565" cy="259045"/>
    <xdr:sp macro="" textlink="">
      <xdr:nvSpPr>
        <xdr:cNvPr id="514" name="消防費最小値テキスト"/>
        <xdr:cNvSpPr txBox="1"/>
      </xdr:nvSpPr>
      <xdr:spPr>
        <a:xfrm>
          <a:off x="16370300" y="6594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75418</xdr:rowOff>
    </xdr:from>
    <xdr:to>
      <xdr:col>86</xdr:col>
      <xdr:colOff>25400</xdr:colOff>
      <xdr:row>38</xdr:row>
      <xdr:rowOff>75418</xdr:rowOff>
    </xdr:to>
    <xdr:cxnSp macro="">
      <xdr:nvCxnSpPr>
        <xdr:cNvPr id="515" name="直線コネクタ 514"/>
        <xdr:cNvCxnSpPr/>
      </xdr:nvCxnSpPr>
      <xdr:spPr>
        <a:xfrm>
          <a:off x="16230600" y="6590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140144</xdr:rowOff>
    </xdr:from>
    <xdr:ext cx="534377" cy="259045"/>
    <xdr:sp macro="" textlink="">
      <xdr:nvSpPr>
        <xdr:cNvPr id="516" name="消防費最大値テキスト"/>
        <xdr:cNvSpPr txBox="1"/>
      </xdr:nvSpPr>
      <xdr:spPr>
        <a:xfrm>
          <a:off x="16370300" y="494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22017</xdr:rowOff>
    </xdr:from>
    <xdr:to>
      <xdr:col>86</xdr:col>
      <xdr:colOff>25400</xdr:colOff>
      <xdr:row>30</xdr:row>
      <xdr:rowOff>22017</xdr:rowOff>
    </xdr:to>
    <xdr:cxnSp macro="">
      <xdr:nvCxnSpPr>
        <xdr:cNvPr id="517" name="直線コネクタ 516"/>
        <xdr:cNvCxnSpPr/>
      </xdr:nvCxnSpPr>
      <xdr:spPr>
        <a:xfrm>
          <a:off x="16230600" y="516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115743</xdr:rowOff>
    </xdr:from>
    <xdr:to>
      <xdr:col>85</xdr:col>
      <xdr:colOff>127000</xdr:colOff>
      <xdr:row>36</xdr:row>
      <xdr:rowOff>42499</xdr:rowOff>
    </xdr:to>
    <xdr:cxnSp macro="">
      <xdr:nvCxnSpPr>
        <xdr:cNvPr id="518" name="直線コネクタ 517"/>
        <xdr:cNvCxnSpPr/>
      </xdr:nvCxnSpPr>
      <xdr:spPr>
        <a:xfrm flipV="1">
          <a:off x="15481300" y="6116493"/>
          <a:ext cx="838200" cy="9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128409</xdr:rowOff>
    </xdr:from>
    <xdr:ext cx="469744" cy="259045"/>
    <xdr:sp macro="" textlink="">
      <xdr:nvSpPr>
        <xdr:cNvPr id="519" name="消防費平均値テキスト"/>
        <xdr:cNvSpPr txBox="1"/>
      </xdr:nvSpPr>
      <xdr:spPr>
        <a:xfrm>
          <a:off x="16370300" y="6300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149982</xdr:rowOff>
    </xdr:from>
    <xdr:to>
      <xdr:col>85</xdr:col>
      <xdr:colOff>177800</xdr:colOff>
      <xdr:row>37</xdr:row>
      <xdr:rowOff>80132</xdr:rowOff>
    </xdr:to>
    <xdr:sp macro="" textlink="">
      <xdr:nvSpPr>
        <xdr:cNvPr id="520" name="フローチャート: 判断 519"/>
        <xdr:cNvSpPr/>
      </xdr:nvSpPr>
      <xdr:spPr>
        <a:xfrm>
          <a:off x="16268700" y="632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116017</xdr:rowOff>
    </xdr:from>
    <xdr:to>
      <xdr:col>81</xdr:col>
      <xdr:colOff>50800</xdr:colOff>
      <xdr:row>36</xdr:row>
      <xdr:rowOff>42499</xdr:rowOff>
    </xdr:to>
    <xdr:cxnSp macro="">
      <xdr:nvCxnSpPr>
        <xdr:cNvPr id="521" name="直線コネクタ 520"/>
        <xdr:cNvCxnSpPr/>
      </xdr:nvCxnSpPr>
      <xdr:spPr>
        <a:xfrm>
          <a:off x="14592300" y="6116767"/>
          <a:ext cx="889000" cy="9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113314</xdr:rowOff>
    </xdr:from>
    <xdr:to>
      <xdr:col>81</xdr:col>
      <xdr:colOff>101600</xdr:colOff>
      <xdr:row>37</xdr:row>
      <xdr:rowOff>43464</xdr:rowOff>
    </xdr:to>
    <xdr:sp macro="" textlink="">
      <xdr:nvSpPr>
        <xdr:cNvPr id="522" name="フローチャート: 判断 521"/>
        <xdr:cNvSpPr/>
      </xdr:nvSpPr>
      <xdr:spPr>
        <a:xfrm>
          <a:off x="15430500" y="628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34591</xdr:rowOff>
    </xdr:from>
    <xdr:ext cx="469744" cy="259045"/>
    <xdr:sp macro="" textlink="">
      <xdr:nvSpPr>
        <xdr:cNvPr id="523" name="テキスト ボックス 522"/>
        <xdr:cNvSpPr txBox="1"/>
      </xdr:nvSpPr>
      <xdr:spPr>
        <a:xfrm>
          <a:off x="15246428" y="6378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116017</xdr:rowOff>
    </xdr:from>
    <xdr:to>
      <xdr:col>76</xdr:col>
      <xdr:colOff>114300</xdr:colOff>
      <xdr:row>36</xdr:row>
      <xdr:rowOff>44694</xdr:rowOff>
    </xdr:to>
    <xdr:cxnSp macro="">
      <xdr:nvCxnSpPr>
        <xdr:cNvPr id="524" name="直線コネクタ 523"/>
        <xdr:cNvCxnSpPr/>
      </xdr:nvCxnSpPr>
      <xdr:spPr>
        <a:xfrm flipV="1">
          <a:off x="13703300" y="6116767"/>
          <a:ext cx="889000" cy="10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131968</xdr:rowOff>
    </xdr:from>
    <xdr:to>
      <xdr:col>76</xdr:col>
      <xdr:colOff>165100</xdr:colOff>
      <xdr:row>36</xdr:row>
      <xdr:rowOff>62118</xdr:rowOff>
    </xdr:to>
    <xdr:sp macro="" textlink="">
      <xdr:nvSpPr>
        <xdr:cNvPr id="525" name="フローチャート: 判断 524"/>
        <xdr:cNvSpPr/>
      </xdr:nvSpPr>
      <xdr:spPr>
        <a:xfrm>
          <a:off x="14541500" y="613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53245</xdr:rowOff>
    </xdr:from>
    <xdr:ext cx="469744" cy="259045"/>
    <xdr:sp macro="" textlink="">
      <xdr:nvSpPr>
        <xdr:cNvPr id="526" name="テキスト ボックス 525"/>
        <xdr:cNvSpPr txBox="1"/>
      </xdr:nvSpPr>
      <xdr:spPr>
        <a:xfrm>
          <a:off x="14357428" y="622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44694</xdr:rowOff>
    </xdr:from>
    <xdr:to>
      <xdr:col>71</xdr:col>
      <xdr:colOff>177800</xdr:colOff>
      <xdr:row>36</xdr:row>
      <xdr:rowOff>107147</xdr:rowOff>
    </xdr:to>
    <xdr:cxnSp macro="">
      <xdr:nvCxnSpPr>
        <xdr:cNvPr id="527" name="直線コネクタ 526"/>
        <xdr:cNvCxnSpPr/>
      </xdr:nvCxnSpPr>
      <xdr:spPr>
        <a:xfrm flipV="1">
          <a:off x="12814300" y="6216894"/>
          <a:ext cx="889000" cy="6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2946</xdr:rowOff>
    </xdr:from>
    <xdr:to>
      <xdr:col>72</xdr:col>
      <xdr:colOff>38100</xdr:colOff>
      <xdr:row>37</xdr:row>
      <xdr:rowOff>104546</xdr:rowOff>
    </xdr:to>
    <xdr:sp macro="" textlink="">
      <xdr:nvSpPr>
        <xdr:cNvPr id="528" name="フローチャート: 判断 527"/>
        <xdr:cNvSpPr/>
      </xdr:nvSpPr>
      <xdr:spPr>
        <a:xfrm>
          <a:off x="13652500" y="63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95673</xdr:rowOff>
    </xdr:from>
    <xdr:ext cx="469744" cy="259045"/>
    <xdr:sp macro="" textlink="">
      <xdr:nvSpPr>
        <xdr:cNvPr id="529" name="テキスト ボックス 528"/>
        <xdr:cNvSpPr txBox="1"/>
      </xdr:nvSpPr>
      <xdr:spPr>
        <a:xfrm>
          <a:off x="13468428" y="6439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4501</xdr:rowOff>
    </xdr:from>
    <xdr:to>
      <xdr:col>67</xdr:col>
      <xdr:colOff>101600</xdr:colOff>
      <xdr:row>37</xdr:row>
      <xdr:rowOff>106101</xdr:rowOff>
    </xdr:to>
    <xdr:sp macro="" textlink="">
      <xdr:nvSpPr>
        <xdr:cNvPr id="530" name="フローチャート: 判断 529"/>
        <xdr:cNvSpPr/>
      </xdr:nvSpPr>
      <xdr:spPr>
        <a:xfrm>
          <a:off x="12763500" y="6348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97228</xdr:rowOff>
    </xdr:from>
    <xdr:ext cx="469744" cy="259045"/>
    <xdr:sp macro="" textlink="">
      <xdr:nvSpPr>
        <xdr:cNvPr id="531" name="テキスト ボックス 530"/>
        <xdr:cNvSpPr txBox="1"/>
      </xdr:nvSpPr>
      <xdr:spPr>
        <a:xfrm>
          <a:off x="12579428" y="644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64943</xdr:rowOff>
    </xdr:from>
    <xdr:to>
      <xdr:col>85</xdr:col>
      <xdr:colOff>177800</xdr:colOff>
      <xdr:row>35</xdr:row>
      <xdr:rowOff>166543</xdr:rowOff>
    </xdr:to>
    <xdr:sp macro="" textlink="">
      <xdr:nvSpPr>
        <xdr:cNvPr id="537" name="楕円 536"/>
        <xdr:cNvSpPr/>
      </xdr:nvSpPr>
      <xdr:spPr>
        <a:xfrm>
          <a:off x="16268700" y="606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87820</xdr:rowOff>
    </xdr:from>
    <xdr:ext cx="469744" cy="259045"/>
    <xdr:sp macro="" textlink="">
      <xdr:nvSpPr>
        <xdr:cNvPr id="538" name="消防費該当値テキスト"/>
        <xdr:cNvSpPr txBox="1"/>
      </xdr:nvSpPr>
      <xdr:spPr>
        <a:xfrm>
          <a:off x="16370300" y="5917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163149</xdr:rowOff>
    </xdr:from>
    <xdr:to>
      <xdr:col>81</xdr:col>
      <xdr:colOff>101600</xdr:colOff>
      <xdr:row>36</xdr:row>
      <xdr:rowOff>93299</xdr:rowOff>
    </xdr:to>
    <xdr:sp macro="" textlink="">
      <xdr:nvSpPr>
        <xdr:cNvPr id="539" name="楕円 538"/>
        <xdr:cNvSpPr/>
      </xdr:nvSpPr>
      <xdr:spPr>
        <a:xfrm>
          <a:off x="15430500" y="616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109826</xdr:rowOff>
    </xdr:from>
    <xdr:ext cx="469744" cy="259045"/>
    <xdr:sp macro="" textlink="">
      <xdr:nvSpPr>
        <xdr:cNvPr id="540" name="テキスト ボックス 539"/>
        <xdr:cNvSpPr txBox="1"/>
      </xdr:nvSpPr>
      <xdr:spPr>
        <a:xfrm>
          <a:off x="15246428" y="593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65217</xdr:rowOff>
    </xdr:from>
    <xdr:to>
      <xdr:col>76</xdr:col>
      <xdr:colOff>165100</xdr:colOff>
      <xdr:row>35</xdr:row>
      <xdr:rowOff>166817</xdr:rowOff>
    </xdr:to>
    <xdr:sp macro="" textlink="">
      <xdr:nvSpPr>
        <xdr:cNvPr id="541" name="楕円 540"/>
        <xdr:cNvSpPr/>
      </xdr:nvSpPr>
      <xdr:spPr>
        <a:xfrm>
          <a:off x="14541500" y="606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11894</xdr:rowOff>
    </xdr:from>
    <xdr:ext cx="469744" cy="259045"/>
    <xdr:sp macro="" textlink="">
      <xdr:nvSpPr>
        <xdr:cNvPr id="542" name="テキスト ボックス 541"/>
        <xdr:cNvSpPr txBox="1"/>
      </xdr:nvSpPr>
      <xdr:spPr>
        <a:xfrm>
          <a:off x="14357428" y="584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165344</xdr:rowOff>
    </xdr:from>
    <xdr:to>
      <xdr:col>72</xdr:col>
      <xdr:colOff>38100</xdr:colOff>
      <xdr:row>36</xdr:row>
      <xdr:rowOff>95494</xdr:rowOff>
    </xdr:to>
    <xdr:sp macro="" textlink="">
      <xdr:nvSpPr>
        <xdr:cNvPr id="543" name="楕円 542"/>
        <xdr:cNvSpPr/>
      </xdr:nvSpPr>
      <xdr:spPr>
        <a:xfrm>
          <a:off x="13652500" y="616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112021</xdr:rowOff>
    </xdr:from>
    <xdr:ext cx="469744" cy="259045"/>
    <xdr:sp macro="" textlink="">
      <xdr:nvSpPr>
        <xdr:cNvPr id="544" name="テキスト ボックス 543"/>
        <xdr:cNvSpPr txBox="1"/>
      </xdr:nvSpPr>
      <xdr:spPr>
        <a:xfrm>
          <a:off x="13468428" y="594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56347</xdr:rowOff>
    </xdr:from>
    <xdr:to>
      <xdr:col>67</xdr:col>
      <xdr:colOff>101600</xdr:colOff>
      <xdr:row>36</xdr:row>
      <xdr:rowOff>157947</xdr:rowOff>
    </xdr:to>
    <xdr:sp macro="" textlink="">
      <xdr:nvSpPr>
        <xdr:cNvPr id="545" name="楕円 544"/>
        <xdr:cNvSpPr/>
      </xdr:nvSpPr>
      <xdr:spPr>
        <a:xfrm>
          <a:off x="12763500" y="622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3024</xdr:rowOff>
    </xdr:from>
    <xdr:ext cx="469744" cy="259045"/>
    <xdr:sp macro="" textlink="">
      <xdr:nvSpPr>
        <xdr:cNvPr id="546" name="テキスト ボックス 545"/>
        <xdr:cNvSpPr txBox="1"/>
      </xdr:nvSpPr>
      <xdr:spPr>
        <a:xfrm>
          <a:off x="12579428" y="6003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102133</xdr:rowOff>
    </xdr:from>
    <xdr:to>
      <xdr:col>85</xdr:col>
      <xdr:colOff>126364</xdr:colOff>
      <xdr:row>58</xdr:row>
      <xdr:rowOff>129935</xdr:rowOff>
    </xdr:to>
    <xdr:cxnSp macro="">
      <xdr:nvCxnSpPr>
        <xdr:cNvPr id="573" name="直線コネクタ 572"/>
        <xdr:cNvCxnSpPr/>
      </xdr:nvCxnSpPr>
      <xdr:spPr>
        <a:xfrm flipV="1">
          <a:off x="16317595" y="8503183"/>
          <a:ext cx="1269" cy="1570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133762</xdr:rowOff>
    </xdr:from>
    <xdr:ext cx="534377" cy="259045"/>
    <xdr:sp macro="" textlink="">
      <xdr:nvSpPr>
        <xdr:cNvPr id="574" name="教育費最小値テキスト"/>
        <xdr:cNvSpPr txBox="1"/>
      </xdr:nvSpPr>
      <xdr:spPr>
        <a:xfrm>
          <a:off x="16370300" y="1007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129935</xdr:rowOff>
    </xdr:from>
    <xdr:to>
      <xdr:col>86</xdr:col>
      <xdr:colOff>25400</xdr:colOff>
      <xdr:row>58</xdr:row>
      <xdr:rowOff>129935</xdr:rowOff>
    </xdr:to>
    <xdr:cxnSp macro="">
      <xdr:nvCxnSpPr>
        <xdr:cNvPr id="575" name="直線コネクタ 574"/>
        <xdr:cNvCxnSpPr/>
      </xdr:nvCxnSpPr>
      <xdr:spPr>
        <a:xfrm>
          <a:off x="16230600" y="10074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48810</xdr:rowOff>
    </xdr:from>
    <xdr:ext cx="599010" cy="259045"/>
    <xdr:sp macro="" textlink="">
      <xdr:nvSpPr>
        <xdr:cNvPr id="576" name="教育費最大値テキスト"/>
        <xdr:cNvSpPr txBox="1"/>
      </xdr:nvSpPr>
      <xdr:spPr>
        <a:xfrm>
          <a:off x="16370300" y="827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187,201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102133</xdr:rowOff>
    </xdr:from>
    <xdr:to>
      <xdr:col>86</xdr:col>
      <xdr:colOff>25400</xdr:colOff>
      <xdr:row>49</xdr:row>
      <xdr:rowOff>102133</xdr:rowOff>
    </xdr:to>
    <xdr:cxnSp macro="">
      <xdr:nvCxnSpPr>
        <xdr:cNvPr id="577" name="直線コネクタ 576"/>
        <xdr:cNvCxnSpPr/>
      </xdr:nvCxnSpPr>
      <xdr:spPr>
        <a:xfrm>
          <a:off x="16230600" y="850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128314</xdr:rowOff>
    </xdr:from>
    <xdr:to>
      <xdr:col>85</xdr:col>
      <xdr:colOff>127000</xdr:colOff>
      <xdr:row>57</xdr:row>
      <xdr:rowOff>79502</xdr:rowOff>
    </xdr:to>
    <xdr:cxnSp macro="">
      <xdr:nvCxnSpPr>
        <xdr:cNvPr id="578" name="直線コネクタ 577"/>
        <xdr:cNvCxnSpPr/>
      </xdr:nvCxnSpPr>
      <xdr:spPr>
        <a:xfrm>
          <a:off x="15481300" y="9729514"/>
          <a:ext cx="838200" cy="12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27794</xdr:rowOff>
    </xdr:from>
    <xdr:ext cx="534377" cy="259045"/>
    <xdr:sp macro="" textlink="">
      <xdr:nvSpPr>
        <xdr:cNvPr id="579" name="教育費平均値テキスト"/>
        <xdr:cNvSpPr txBox="1"/>
      </xdr:nvSpPr>
      <xdr:spPr>
        <a:xfrm>
          <a:off x="16370300" y="9628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4917</xdr:rowOff>
    </xdr:from>
    <xdr:to>
      <xdr:col>85</xdr:col>
      <xdr:colOff>177800</xdr:colOff>
      <xdr:row>57</xdr:row>
      <xdr:rowOff>106517</xdr:rowOff>
    </xdr:to>
    <xdr:sp macro="" textlink="">
      <xdr:nvSpPr>
        <xdr:cNvPr id="580" name="フローチャート: 判断 579"/>
        <xdr:cNvSpPr/>
      </xdr:nvSpPr>
      <xdr:spPr>
        <a:xfrm>
          <a:off x="16268700" y="97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54791</xdr:rowOff>
    </xdr:from>
    <xdr:to>
      <xdr:col>81</xdr:col>
      <xdr:colOff>50800</xdr:colOff>
      <xdr:row>56</xdr:row>
      <xdr:rowOff>128314</xdr:rowOff>
    </xdr:to>
    <xdr:cxnSp macro="">
      <xdr:nvCxnSpPr>
        <xdr:cNvPr id="581" name="直線コネクタ 580"/>
        <xdr:cNvCxnSpPr/>
      </xdr:nvCxnSpPr>
      <xdr:spPr>
        <a:xfrm>
          <a:off x="14592300" y="9655991"/>
          <a:ext cx="889000" cy="7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83109</xdr:rowOff>
    </xdr:from>
    <xdr:to>
      <xdr:col>81</xdr:col>
      <xdr:colOff>101600</xdr:colOff>
      <xdr:row>58</xdr:row>
      <xdr:rowOff>13259</xdr:rowOff>
    </xdr:to>
    <xdr:sp macro="" textlink="">
      <xdr:nvSpPr>
        <xdr:cNvPr id="582" name="フローチャート: 判断 581"/>
        <xdr:cNvSpPr/>
      </xdr:nvSpPr>
      <xdr:spPr>
        <a:xfrm>
          <a:off x="15430500" y="9855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4386</xdr:rowOff>
    </xdr:from>
    <xdr:ext cx="534377" cy="259045"/>
    <xdr:sp macro="" textlink="">
      <xdr:nvSpPr>
        <xdr:cNvPr id="583" name="テキスト ボックス 582"/>
        <xdr:cNvSpPr txBox="1"/>
      </xdr:nvSpPr>
      <xdr:spPr>
        <a:xfrm>
          <a:off x="15214111" y="994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54791</xdr:rowOff>
    </xdr:from>
    <xdr:to>
      <xdr:col>76</xdr:col>
      <xdr:colOff>114300</xdr:colOff>
      <xdr:row>56</xdr:row>
      <xdr:rowOff>150836</xdr:rowOff>
    </xdr:to>
    <xdr:cxnSp macro="">
      <xdr:nvCxnSpPr>
        <xdr:cNvPr id="584" name="直線コネクタ 583"/>
        <xdr:cNvCxnSpPr/>
      </xdr:nvCxnSpPr>
      <xdr:spPr>
        <a:xfrm flipV="1">
          <a:off x="13703300" y="9655991"/>
          <a:ext cx="889000" cy="9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83751</xdr:rowOff>
    </xdr:from>
    <xdr:to>
      <xdr:col>76</xdr:col>
      <xdr:colOff>165100</xdr:colOff>
      <xdr:row>58</xdr:row>
      <xdr:rowOff>13901</xdr:rowOff>
    </xdr:to>
    <xdr:sp macro="" textlink="">
      <xdr:nvSpPr>
        <xdr:cNvPr id="585" name="フローチャート: 判断 584"/>
        <xdr:cNvSpPr/>
      </xdr:nvSpPr>
      <xdr:spPr>
        <a:xfrm>
          <a:off x="14541500" y="98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5028</xdr:rowOff>
    </xdr:from>
    <xdr:ext cx="534377" cy="259045"/>
    <xdr:sp macro="" textlink="">
      <xdr:nvSpPr>
        <xdr:cNvPr id="586" name="テキスト ボックス 585"/>
        <xdr:cNvSpPr txBox="1"/>
      </xdr:nvSpPr>
      <xdr:spPr>
        <a:xfrm>
          <a:off x="14325111" y="994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150836</xdr:rowOff>
    </xdr:from>
    <xdr:to>
      <xdr:col>71</xdr:col>
      <xdr:colOff>177800</xdr:colOff>
      <xdr:row>57</xdr:row>
      <xdr:rowOff>152611</xdr:rowOff>
    </xdr:to>
    <xdr:cxnSp macro="">
      <xdr:nvCxnSpPr>
        <xdr:cNvPr id="587" name="直線コネクタ 586"/>
        <xdr:cNvCxnSpPr/>
      </xdr:nvCxnSpPr>
      <xdr:spPr>
        <a:xfrm flipV="1">
          <a:off x="12814300" y="9752036"/>
          <a:ext cx="889000" cy="17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97217</xdr:rowOff>
    </xdr:from>
    <xdr:to>
      <xdr:col>72</xdr:col>
      <xdr:colOff>38100</xdr:colOff>
      <xdr:row>58</xdr:row>
      <xdr:rowOff>27367</xdr:rowOff>
    </xdr:to>
    <xdr:sp macro="" textlink="">
      <xdr:nvSpPr>
        <xdr:cNvPr id="588" name="フローチャート: 判断 587"/>
        <xdr:cNvSpPr/>
      </xdr:nvSpPr>
      <xdr:spPr>
        <a:xfrm>
          <a:off x="13652500" y="986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18494</xdr:rowOff>
    </xdr:from>
    <xdr:ext cx="534377" cy="259045"/>
    <xdr:sp macro="" textlink="">
      <xdr:nvSpPr>
        <xdr:cNvPr id="589" name="テキスト ボックス 588"/>
        <xdr:cNvSpPr txBox="1"/>
      </xdr:nvSpPr>
      <xdr:spPr>
        <a:xfrm>
          <a:off x="13436111" y="996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134925</xdr:rowOff>
    </xdr:from>
    <xdr:to>
      <xdr:col>67</xdr:col>
      <xdr:colOff>101600</xdr:colOff>
      <xdr:row>58</xdr:row>
      <xdr:rowOff>65075</xdr:rowOff>
    </xdr:to>
    <xdr:sp macro="" textlink="">
      <xdr:nvSpPr>
        <xdr:cNvPr id="590" name="フローチャート: 判断 589"/>
        <xdr:cNvSpPr/>
      </xdr:nvSpPr>
      <xdr:spPr>
        <a:xfrm>
          <a:off x="12763500" y="990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56202</xdr:rowOff>
    </xdr:from>
    <xdr:ext cx="534377" cy="259045"/>
    <xdr:sp macro="" textlink="">
      <xdr:nvSpPr>
        <xdr:cNvPr id="591" name="テキスト ボックス 590"/>
        <xdr:cNvSpPr txBox="1"/>
      </xdr:nvSpPr>
      <xdr:spPr>
        <a:xfrm>
          <a:off x="12547111" y="1000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28702</xdr:rowOff>
    </xdr:from>
    <xdr:to>
      <xdr:col>85</xdr:col>
      <xdr:colOff>177800</xdr:colOff>
      <xdr:row>57</xdr:row>
      <xdr:rowOff>130302</xdr:rowOff>
    </xdr:to>
    <xdr:sp macro="" textlink="">
      <xdr:nvSpPr>
        <xdr:cNvPr id="597" name="楕円 596"/>
        <xdr:cNvSpPr/>
      </xdr:nvSpPr>
      <xdr:spPr>
        <a:xfrm>
          <a:off x="16268700" y="980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7129</xdr:rowOff>
    </xdr:from>
    <xdr:ext cx="534377" cy="259045"/>
    <xdr:sp macro="" textlink="">
      <xdr:nvSpPr>
        <xdr:cNvPr id="598" name="教育費該当値テキスト"/>
        <xdr:cNvSpPr txBox="1"/>
      </xdr:nvSpPr>
      <xdr:spPr>
        <a:xfrm>
          <a:off x="16370300" y="977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77514</xdr:rowOff>
    </xdr:from>
    <xdr:to>
      <xdr:col>81</xdr:col>
      <xdr:colOff>101600</xdr:colOff>
      <xdr:row>57</xdr:row>
      <xdr:rowOff>7664</xdr:rowOff>
    </xdr:to>
    <xdr:sp macro="" textlink="">
      <xdr:nvSpPr>
        <xdr:cNvPr id="599" name="楕円 598"/>
        <xdr:cNvSpPr/>
      </xdr:nvSpPr>
      <xdr:spPr>
        <a:xfrm>
          <a:off x="15430500" y="96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24191</xdr:rowOff>
    </xdr:from>
    <xdr:ext cx="534377" cy="259045"/>
    <xdr:sp macro="" textlink="">
      <xdr:nvSpPr>
        <xdr:cNvPr id="600" name="テキスト ボックス 599"/>
        <xdr:cNvSpPr txBox="1"/>
      </xdr:nvSpPr>
      <xdr:spPr>
        <a:xfrm>
          <a:off x="15214111" y="9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3991</xdr:rowOff>
    </xdr:from>
    <xdr:to>
      <xdr:col>76</xdr:col>
      <xdr:colOff>165100</xdr:colOff>
      <xdr:row>56</xdr:row>
      <xdr:rowOff>105591</xdr:rowOff>
    </xdr:to>
    <xdr:sp macro="" textlink="">
      <xdr:nvSpPr>
        <xdr:cNvPr id="601" name="楕円 600"/>
        <xdr:cNvSpPr/>
      </xdr:nvSpPr>
      <xdr:spPr>
        <a:xfrm>
          <a:off x="14541500" y="960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122118</xdr:rowOff>
    </xdr:from>
    <xdr:ext cx="534377" cy="259045"/>
    <xdr:sp macro="" textlink="">
      <xdr:nvSpPr>
        <xdr:cNvPr id="602" name="テキスト ボックス 601"/>
        <xdr:cNvSpPr txBox="1"/>
      </xdr:nvSpPr>
      <xdr:spPr>
        <a:xfrm>
          <a:off x="14325111" y="938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100036</xdr:rowOff>
    </xdr:from>
    <xdr:to>
      <xdr:col>72</xdr:col>
      <xdr:colOff>38100</xdr:colOff>
      <xdr:row>57</xdr:row>
      <xdr:rowOff>30186</xdr:rowOff>
    </xdr:to>
    <xdr:sp macro="" textlink="">
      <xdr:nvSpPr>
        <xdr:cNvPr id="603" name="楕円 602"/>
        <xdr:cNvSpPr/>
      </xdr:nvSpPr>
      <xdr:spPr>
        <a:xfrm>
          <a:off x="13652500" y="970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46713</xdr:rowOff>
    </xdr:from>
    <xdr:ext cx="534377" cy="259045"/>
    <xdr:sp macro="" textlink="">
      <xdr:nvSpPr>
        <xdr:cNvPr id="604" name="テキスト ボックス 603"/>
        <xdr:cNvSpPr txBox="1"/>
      </xdr:nvSpPr>
      <xdr:spPr>
        <a:xfrm>
          <a:off x="13436111" y="947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101811</xdr:rowOff>
    </xdr:from>
    <xdr:to>
      <xdr:col>67</xdr:col>
      <xdr:colOff>101600</xdr:colOff>
      <xdr:row>58</xdr:row>
      <xdr:rowOff>31961</xdr:rowOff>
    </xdr:to>
    <xdr:sp macro="" textlink="">
      <xdr:nvSpPr>
        <xdr:cNvPr id="605" name="楕円 604"/>
        <xdr:cNvSpPr/>
      </xdr:nvSpPr>
      <xdr:spPr>
        <a:xfrm>
          <a:off x="12763500" y="987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48488</xdr:rowOff>
    </xdr:from>
    <xdr:ext cx="534377" cy="259045"/>
    <xdr:sp macro="" textlink="">
      <xdr:nvSpPr>
        <xdr:cNvPr id="606" name="テキスト ボックス 605"/>
        <xdr:cNvSpPr txBox="1"/>
      </xdr:nvSpPr>
      <xdr:spPr>
        <a:xfrm>
          <a:off x="12547111" y="964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76</xdr:row>
      <xdr:rowOff>144434</xdr:rowOff>
    </xdr:from>
    <xdr:ext cx="312906" cy="259045"/>
    <xdr:sp macro="" textlink="">
      <xdr:nvSpPr>
        <xdr:cNvPr id="620" name="テキスト ボックス 619"/>
        <xdr:cNvSpPr txBox="1"/>
      </xdr:nvSpPr>
      <xdr:spPr>
        <a:xfrm>
          <a:off x="12133094" y="13174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74</xdr:row>
      <xdr:rowOff>160762</xdr:rowOff>
    </xdr:from>
    <xdr:ext cx="312906" cy="259045"/>
    <xdr:sp macro="" textlink="">
      <xdr:nvSpPr>
        <xdr:cNvPr id="622" name="テキスト ボックス 621"/>
        <xdr:cNvSpPr txBox="1"/>
      </xdr:nvSpPr>
      <xdr:spPr>
        <a:xfrm>
          <a:off x="12133094" y="12848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73</xdr:row>
      <xdr:rowOff>5642</xdr:rowOff>
    </xdr:from>
    <xdr:ext cx="312906" cy="259045"/>
    <xdr:sp macro="" textlink="">
      <xdr:nvSpPr>
        <xdr:cNvPr id="624" name="テキスト ボックス 623"/>
        <xdr:cNvSpPr txBox="1"/>
      </xdr:nvSpPr>
      <xdr:spPr>
        <a:xfrm>
          <a:off x="12133094" y="12521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26" name="テキスト ボックス 625"/>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28" name="テキスト ボックス 627"/>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30" name="テキスト ボックス 629"/>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85272</xdr:rowOff>
    </xdr:from>
    <xdr:to>
      <xdr:col>85</xdr:col>
      <xdr:colOff>126364</xdr:colOff>
      <xdr:row>79</xdr:row>
      <xdr:rowOff>98879</xdr:rowOff>
    </xdr:to>
    <xdr:cxnSp macro="">
      <xdr:nvCxnSpPr>
        <xdr:cNvPr id="632" name="直線コネクタ 631"/>
        <xdr:cNvCxnSpPr/>
      </xdr:nvCxnSpPr>
      <xdr:spPr>
        <a:xfrm flipV="1">
          <a:off x="16317595" y="12086772"/>
          <a:ext cx="1269"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3"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31949</xdr:rowOff>
    </xdr:from>
    <xdr:ext cx="378565" cy="259045"/>
    <xdr:sp macro="" textlink="">
      <xdr:nvSpPr>
        <xdr:cNvPr id="635" name="災害復旧費最大値テキスト"/>
        <xdr:cNvSpPr txBox="1"/>
      </xdr:nvSpPr>
      <xdr:spPr>
        <a:xfrm>
          <a:off x="16370300" y="11861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85272</xdr:rowOff>
    </xdr:from>
    <xdr:to>
      <xdr:col>86</xdr:col>
      <xdr:colOff>25400</xdr:colOff>
      <xdr:row>70</xdr:row>
      <xdr:rowOff>85272</xdr:rowOff>
    </xdr:to>
    <xdr:cxnSp macro="">
      <xdr:nvCxnSpPr>
        <xdr:cNvPr id="636" name="直線コネクタ 635"/>
        <xdr:cNvCxnSpPr/>
      </xdr:nvCxnSpPr>
      <xdr:spPr>
        <a:xfrm>
          <a:off x="16230600" y="1208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7" name="直線コネクタ 636"/>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79120</xdr:rowOff>
    </xdr:from>
    <xdr:ext cx="313932" cy="259045"/>
    <xdr:sp macro="" textlink="">
      <xdr:nvSpPr>
        <xdr:cNvPr id="638" name="災害復旧費平均値テキスト"/>
        <xdr:cNvSpPr txBox="1"/>
      </xdr:nvSpPr>
      <xdr:spPr>
        <a:xfrm>
          <a:off x="16370300" y="1328077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56243</xdr:rowOff>
    </xdr:from>
    <xdr:to>
      <xdr:col>85</xdr:col>
      <xdr:colOff>177800</xdr:colOff>
      <xdr:row>78</xdr:row>
      <xdr:rowOff>157843</xdr:rowOff>
    </xdr:to>
    <xdr:sp macro="" textlink="">
      <xdr:nvSpPr>
        <xdr:cNvPr id="639" name="フローチャート: 判断 638"/>
        <xdr:cNvSpPr/>
      </xdr:nvSpPr>
      <xdr:spPr>
        <a:xfrm>
          <a:off x="16268700" y="1342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0" name="直線コネクタ 639"/>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26307</xdr:rowOff>
    </xdr:from>
    <xdr:to>
      <xdr:col>81</xdr:col>
      <xdr:colOff>101600</xdr:colOff>
      <xdr:row>75</xdr:row>
      <xdr:rowOff>127907</xdr:rowOff>
    </xdr:to>
    <xdr:sp macro="" textlink="">
      <xdr:nvSpPr>
        <xdr:cNvPr id="641" name="フローチャート: 判断 640"/>
        <xdr:cNvSpPr/>
      </xdr:nvSpPr>
      <xdr:spPr>
        <a:xfrm>
          <a:off x="15430500" y="1288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73</xdr:row>
      <xdr:rowOff>144434</xdr:rowOff>
    </xdr:from>
    <xdr:ext cx="313932" cy="259045"/>
    <xdr:sp macro="" textlink="">
      <xdr:nvSpPr>
        <xdr:cNvPr id="642" name="テキスト ボックス 641"/>
        <xdr:cNvSpPr txBox="1"/>
      </xdr:nvSpPr>
      <xdr:spPr>
        <a:xfrm>
          <a:off x="15324333" y="126602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3" name="直線コネクタ 642"/>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113393</xdr:rowOff>
    </xdr:from>
    <xdr:to>
      <xdr:col>76</xdr:col>
      <xdr:colOff>165100</xdr:colOff>
      <xdr:row>76</xdr:row>
      <xdr:rowOff>43543</xdr:rowOff>
    </xdr:to>
    <xdr:sp macro="" textlink="">
      <xdr:nvSpPr>
        <xdr:cNvPr id="644" name="フローチャート: 判断 643"/>
        <xdr:cNvSpPr/>
      </xdr:nvSpPr>
      <xdr:spPr>
        <a:xfrm>
          <a:off x="14541500" y="1297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74</xdr:row>
      <xdr:rowOff>60070</xdr:rowOff>
    </xdr:from>
    <xdr:ext cx="313932" cy="259045"/>
    <xdr:sp macro="" textlink="">
      <xdr:nvSpPr>
        <xdr:cNvPr id="645" name="テキスト ボックス 644"/>
        <xdr:cNvSpPr txBox="1"/>
      </xdr:nvSpPr>
      <xdr:spPr>
        <a:xfrm>
          <a:off x="14435333" y="12747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907</xdr:rowOff>
    </xdr:from>
    <xdr:to>
      <xdr:col>71</xdr:col>
      <xdr:colOff>177800</xdr:colOff>
      <xdr:row>79</xdr:row>
      <xdr:rowOff>98879</xdr:rowOff>
    </xdr:to>
    <xdr:cxnSp macro="">
      <xdr:nvCxnSpPr>
        <xdr:cNvPr id="646" name="直線コネクタ 645"/>
        <xdr:cNvCxnSpPr/>
      </xdr:nvCxnSpPr>
      <xdr:spPr>
        <a:xfrm>
          <a:off x="12814300" y="135454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4536</xdr:rowOff>
    </xdr:from>
    <xdr:to>
      <xdr:col>72</xdr:col>
      <xdr:colOff>38100</xdr:colOff>
      <xdr:row>79</xdr:row>
      <xdr:rowOff>106136</xdr:rowOff>
    </xdr:to>
    <xdr:sp macro="" textlink="">
      <xdr:nvSpPr>
        <xdr:cNvPr id="647" name="フローチャート: 判断 646"/>
        <xdr:cNvSpPr/>
      </xdr:nvSpPr>
      <xdr:spPr>
        <a:xfrm>
          <a:off x="13652500" y="1354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77</xdr:row>
      <xdr:rowOff>122663</xdr:rowOff>
    </xdr:from>
    <xdr:ext cx="249299" cy="259045"/>
    <xdr:sp macro="" textlink="">
      <xdr:nvSpPr>
        <xdr:cNvPr id="648" name="テキスト ボックス 647"/>
        <xdr:cNvSpPr txBox="1"/>
      </xdr:nvSpPr>
      <xdr:spPr>
        <a:xfrm>
          <a:off x="13578650" y="133243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49" name="フローチャート: 判断 648"/>
        <xdr:cNvSpPr/>
      </xdr:nvSpPr>
      <xdr:spPr>
        <a:xfrm>
          <a:off x="12763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0" name="テキスト ボックス 649"/>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6" name="楕円 655"/>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7"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8" name="楕円 657"/>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9" name="テキスト ボックス 658"/>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0" name="楕円 659"/>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1" name="テキスト ボックス 660"/>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2" name="楕円 661"/>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3" name="テキスト ボックス 662"/>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121557</xdr:rowOff>
    </xdr:from>
    <xdr:to>
      <xdr:col>67</xdr:col>
      <xdr:colOff>101600</xdr:colOff>
      <xdr:row>79</xdr:row>
      <xdr:rowOff>51707</xdr:rowOff>
    </xdr:to>
    <xdr:sp macro="" textlink="">
      <xdr:nvSpPr>
        <xdr:cNvPr id="664" name="楕円 663"/>
        <xdr:cNvSpPr/>
      </xdr:nvSpPr>
      <xdr:spPr>
        <a:xfrm>
          <a:off x="12763500" y="1349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77</xdr:row>
      <xdr:rowOff>68234</xdr:rowOff>
    </xdr:from>
    <xdr:ext cx="249299" cy="259045"/>
    <xdr:sp macro="" textlink="">
      <xdr:nvSpPr>
        <xdr:cNvPr id="665" name="テキスト ボックス 664"/>
        <xdr:cNvSpPr txBox="1"/>
      </xdr:nvSpPr>
      <xdr:spPr>
        <a:xfrm>
          <a:off x="12689650" y="13269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144434</xdr:rowOff>
    </xdr:from>
    <xdr:ext cx="467179" cy="259045"/>
    <xdr:sp macro="" textlink="">
      <xdr:nvSpPr>
        <xdr:cNvPr id="679" name="テキスト ボックス 678"/>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94</xdr:row>
      <xdr:rowOff>160763</xdr:rowOff>
    </xdr:from>
    <xdr:ext cx="467179" cy="259045"/>
    <xdr:sp macro="" textlink="">
      <xdr:nvSpPr>
        <xdr:cNvPr id="681" name="テキスト ボックス 680"/>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5641</xdr:rowOff>
    </xdr:from>
    <xdr:ext cx="467179" cy="259045"/>
    <xdr:sp macro="" textlink="">
      <xdr:nvSpPr>
        <xdr:cNvPr id="683" name="テキスト ボックス 682"/>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5" name="テキスト ボックス 68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7" name="テキスト ボックス 686"/>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9" name="テキスト ボックス 68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29645</xdr:rowOff>
    </xdr:from>
    <xdr:to>
      <xdr:col>85</xdr:col>
      <xdr:colOff>126364</xdr:colOff>
      <xdr:row>99</xdr:row>
      <xdr:rowOff>73298</xdr:rowOff>
    </xdr:to>
    <xdr:cxnSp macro="">
      <xdr:nvCxnSpPr>
        <xdr:cNvPr id="691" name="直線コネクタ 690"/>
        <xdr:cNvCxnSpPr/>
      </xdr:nvCxnSpPr>
      <xdr:spPr>
        <a:xfrm flipV="1">
          <a:off x="16317595" y="15631595"/>
          <a:ext cx="1269" cy="1415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77125</xdr:rowOff>
    </xdr:from>
    <xdr:ext cx="378565" cy="259045"/>
    <xdr:sp macro="" textlink="">
      <xdr:nvSpPr>
        <xdr:cNvPr id="692" name="公債費最小値テキスト"/>
        <xdr:cNvSpPr txBox="1"/>
      </xdr:nvSpPr>
      <xdr:spPr>
        <a:xfrm>
          <a:off x="16370300" y="17050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73298</xdr:rowOff>
    </xdr:from>
    <xdr:to>
      <xdr:col>86</xdr:col>
      <xdr:colOff>25400</xdr:colOff>
      <xdr:row>99</xdr:row>
      <xdr:rowOff>73298</xdr:rowOff>
    </xdr:to>
    <xdr:cxnSp macro="">
      <xdr:nvCxnSpPr>
        <xdr:cNvPr id="693" name="直線コネクタ 692"/>
        <xdr:cNvCxnSpPr/>
      </xdr:nvCxnSpPr>
      <xdr:spPr>
        <a:xfrm>
          <a:off x="16230600" y="1704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147772</xdr:rowOff>
    </xdr:from>
    <xdr:ext cx="534377" cy="259045"/>
    <xdr:sp macro="" textlink="">
      <xdr:nvSpPr>
        <xdr:cNvPr id="694" name="公債費最大値テキスト"/>
        <xdr:cNvSpPr txBox="1"/>
      </xdr:nvSpPr>
      <xdr:spPr>
        <a:xfrm>
          <a:off x="16370300" y="1540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29645</xdr:rowOff>
    </xdr:from>
    <xdr:to>
      <xdr:col>86</xdr:col>
      <xdr:colOff>25400</xdr:colOff>
      <xdr:row>91</xdr:row>
      <xdr:rowOff>29645</xdr:rowOff>
    </xdr:to>
    <xdr:cxnSp macro="">
      <xdr:nvCxnSpPr>
        <xdr:cNvPr id="695" name="直線コネクタ 694"/>
        <xdr:cNvCxnSpPr/>
      </xdr:nvCxnSpPr>
      <xdr:spPr>
        <a:xfrm>
          <a:off x="16230600" y="1563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106390</xdr:rowOff>
    </xdr:from>
    <xdr:to>
      <xdr:col>85</xdr:col>
      <xdr:colOff>127000</xdr:colOff>
      <xdr:row>97</xdr:row>
      <xdr:rowOff>119779</xdr:rowOff>
    </xdr:to>
    <xdr:cxnSp macro="">
      <xdr:nvCxnSpPr>
        <xdr:cNvPr id="696" name="直線コネクタ 695"/>
        <xdr:cNvCxnSpPr/>
      </xdr:nvCxnSpPr>
      <xdr:spPr>
        <a:xfrm>
          <a:off x="15481300" y="16737040"/>
          <a:ext cx="838200" cy="1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49184</xdr:rowOff>
    </xdr:from>
    <xdr:ext cx="469744" cy="259045"/>
    <xdr:sp macro="" textlink="">
      <xdr:nvSpPr>
        <xdr:cNvPr id="697" name="公債費平均値テキスト"/>
        <xdr:cNvSpPr txBox="1"/>
      </xdr:nvSpPr>
      <xdr:spPr>
        <a:xfrm>
          <a:off x="16370300" y="16165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26307</xdr:rowOff>
    </xdr:from>
    <xdr:to>
      <xdr:col>85</xdr:col>
      <xdr:colOff>177800</xdr:colOff>
      <xdr:row>95</xdr:row>
      <xdr:rowOff>127907</xdr:rowOff>
    </xdr:to>
    <xdr:sp macro="" textlink="">
      <xdr:nvSpPr>
        <xdr:cNvPr id="698" name="フローチャート: 判断 697"/>
        <xdr:cNvSpPr/>
      </xdr:nvSpPr>
      <xdr:spPr>
        <a:xfrm>
          <a:off x="16268700" y="1631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79719</xdr:rowOff>
    </xdr:from>
    <xdr:to>
      <xdr:col>81</xdr:col>
      <xdr:colOff>50800</xdr:colOff>
      <xdr:row>97</xdr:row>
      <xdr:rowOff>106390</xdr:rowOff>
    </xdr:to>
    <xdr:cxnSp macro="">
      <xdr:nvCxnSpPr>
        <xdr:cNvPr id="699" name="直線コネクタ 698"/>
        <xdr:cNvCxnSpPr/>
      </xdr:nvCxnSpPr>
      <xdr:spPr>
        <a:xfrm>
          <a:off x="14592300" y="16710369"/>
          <a:ext cx="889000" cy="2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69959</xdr:rowOff>
    </xdr:from>
    <xdr:to>
      <xdr:col>81</xdr:col>
      <xdr:colOff>101600</xdr:colOff>
      <xdr:row>96</xdr:row>
      <xdr:rowOff>109</xdr:rowOff>
    </xdr:to>
    <xdr:sp macro="" textlink="">
      <xdr:nvSpPr>
        <xdr:cNvPr id="700" name="フローチャート: 判断 699"/>
        <xdr:cNvSpPr/>
      </xdr:nvSpPr>
      <xdr:spPr>
        <a:xfrm>
          <a:off x="15430500" y="1635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16636</xdr:rowOff>
    </xdr:from>
    <xdr:ext cx="469744" cy="259045"/>
    <xdr:sp macro="" textlink="">
      <xdr:nvSpPr>
        <xdr:cNvPr id="701" name="テキスト ボックス 700"/>
        <xdr:cNvSpPr txBox="1"/>
      </xdr:nvSpPr>
      <xdr:spPr>
        <a:xfrm>
          <a:off x="15246428" y="1613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2975</xdr:rowOff>
    </xdr:from>
    <xdr:to>
      <xdr:col>76</xdr:col>
      <xdr:colOff>114300</xdr:colOff>
      <xdr:row>97</xdr:row>
      <xdr:rowOff>79719</xdr:rowOff>
    </xdr:to>
    <xdr:cxnSp macro="">
      <xdr:nvCxnSpPr>
        <xdr:cNvPr id="702" name="直線コネクタ 701"/>
        <xdr:cNvCxnSpPr/>
      </xdr:nvCxnSpPr>
      <xdr:spPr>
        <a:xfrm>
          <a:off x="13703300" y="16633625"/>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113829</xdr:rowOff>
    </xdr:from>
    <xdr:to>
      <xdr:col>76</xdr:col>
      <xdr:colOff>165100</xdr:colOff>
      <xdr:row>95</xdr:row>
      <xdr:rowOff>43979</xdr:rowOff>
    </xdr:to>
    <xdr:sp macro="" textlink="">
      <xdr:nvSpPr>
        <xdr:cNvPr id="703" name="フローチャート: 判断 702"/>
        <xdr:cNvSpPr/>
      </xdr:nvSpPr>
      <xdr:spPr>
        <a:xfrm>
          <a:off x="14541500" y="1623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60506</xdr:rowOff>
    </xdr:from>
    <xdr:ext cx="469744" cy="259045"/>
    <xdr:sp macro="" textlink="">
      <xdr:nvSpPr>
        <xdr:cNvPr id="704" name="テキスト ボックス 703"/>
        <xdr:cNvSpPr txBox="1"/>
      </xdr:nvSpPr>
      <xdr:spPr>
        <a:xfrm>
          <a:off x="14357428" y="1600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105628</xdr:rowOff>
    </xdr:from>
    <xdr:to>
      <xdr:col>71</xdr:col>
      <xdr:colOff>177800</xdr:colOff>
      <xdr:row>97</xdr:row>
      <xdr:rowOff>2975</xdr:rowOff>
    </xdr:to>
    <xdr:cxnSp macro="">
      <xdr:nvCxnSpPr>
        <xdr:cNvPr id="705" name="直線コネクタ 704"/>
        <xdr:cNvCxnSpPr/>
      </xdr:nvCxnSpPr>
      <xdr:spPr>
        <a:xfrm>
          <a:off x="12814300" y="16564828"/>
          <a:ext cx="889000" cy="68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67019</xdr:rowOff>
    </xdr:from>
    <xdr:to>
      <xdr:col>72</xdr:col>
      <xdr:colOff>38100</xdr:colOff>
      <xdr:row>95</xdr:row>
      <xdr:rowOff>168619</xdr:rowOff>
    </xdr:to>
    <xdr:sp macro="" textlink="">
      <xdr:nvSpPr>
        <xdr:cNvPr id="706" name="フローチャート: 判断 705"/>
        <xdr:cNvSpPr/>
      </xdr:nvSpPr>
      <xdr:spPr>
        <a:xfrm>
          <a:off x="13652500" y="16354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13696</xdr:rowOff>
    </xdr:from>
    <xdr:ext cx="469744" cy="259045"/>
    <xdr:sp macro="" textlink="">
      <xdr:nvSpPr>
        <xdr:cNvPr id="707" name="テキスト ボックス 706"/>
        <xdr:cNvSpPr txBox="1"/>
      </xdr:nvSpPr>
      <xdr:spPr>
        <a:xfrm>
          <a:off x="13468428" y="16129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94235</xdr:rowOff>
    </xdr:from>
    <xdr:to>
      <xdr:col>67</xdr:col>
      <xdr:colOff>101600</xdr:colOff>
      <xdr:row>95</xdr:row>
      <xdr:rowOff>24385</xdr:rowOff>
    </xdr:to>
    <xdr:sp macro="" textlink="">
      <xdr:nvSpPr>
        <xdr:cNvPr id="708" name="フローチャート: 判断 707"/>
        <xdr:cNvSpPr/>
      </xdr:nvSpPr>
      <xdr:spPr>
        <a:xfrm>
          <a:off x="12763500" y="1621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40912</xdr:rowOff>
    </xdr:from>
    <xdr:ext cx="469744" cy="259045"/>
    <xdr:sp macro="" textlink="">
      <xdr:nvSpPr>
        <xdr:cNvPr id="709" name="テキスト ボックス 708"/>
        <xdr:cNvSpPr txBox="1"/>
      </xdr:nvSpPr>
      <xdr:spPr>
        <a:xfrm>
          <a:off x="12579428" y="1598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68979</xdr:rowOff>
    </xdr:from>
    <xdr:to>
      <xdr:col>85</xdr:col>
      <xdr:colOff>177800</xdr:colOff>
      <xdr:row>97</xdr:row>
      <xdr:rowOff>170579</xdr:rowOff>
    </xdr:to>
    <xdr:sp macro="" textlink="">
      <xdr:nvSpPr>
        <xdr:cNvPr id="715" name="楕円 714"/>
        <xdr:cNvSpPr/>
      </xdr:nvSpPr>
      <xdr:spPr>
        <a:xfrm>
          <a:off x="16268700" y="1669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47406</xdr:rowOff>
    </xdr:from>
    <xdr:ext cx="469744" cy="259045"/>
    <xdr:sp macro="" textlink="">
      <xdr:nvSpPr>
        <xdr:cNvPr id="716" name="公債費該当値テキスト"/>
        <xdr:cNvSpPr txBox="1"/>
      </xdr:nvSpPr>
      <xdr:spPr>
        <a:xfrm>
          <a:off x="16370300" y="1667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55590</xdr:rowOff>
    </xdr:from>
    <xdr:to>
      <xdr:col>81</xdr:col>
      <xdr:colOff>101600</xdr:colOff>
      <xdr:row>97</xdr:row>
      <xdr:rowOff>157190</xdr:rowOff>
    </xdr:to>
    <xdr:sp macro="" textlink="">
      <xdr:nvSpPr>
        <xdr:cNvPr id="717" name="楕円 716"/>
        <xdr:cNvSpPr/>
      </xdr:nvSpPr>
      <xdr:spPr>
        <a:xfrm>
          <a:off x="15430500" y="1668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148317</xdr:rowOff>
    </xdr:from>
    <xdr:ext cx="469744" cy="259045"/>
    <xdr:sp macro="" textlink="">
      <xdr:nvSpPr>
        <xdr:cNvPr id="718" name="テキスト ボックス 717"/>
        <xdr:cNvSpPr txBox="1"/>
      </xdr:nvSpPr>
      <xdr:spPr>
        <a:xfrm>
          <a:off x="15246428" y="1677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28919</xdr:rowOff>
    </xdr:from>
    <xdr:to>
      <xdr:col>76</xdr:col>
      <xdr:colOff>165100</xdr:colOff>
      <xdr:row>97</xdr:row>
      <xdr:rowOff>130519</xdr:rowOff>
    </xdr:to>
    <xdr:sp macro="" textlink="">
      <xdr:nvSpPr>
        <xdr:cNvPr id="719" name="楕円 718"/>
        <xdr:cNvSpPr/>
      </xdr:nvSpPr>
      <xdr:spPr>
        <a:xfrm>
          <a:off x="14541500" y="1665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121646</xdr:rowOff>
    </xdr:from>
    <xdr:ext cx="469744" cy="259045"/>
    <xdr:sp macro="" textlink="">
      <xdr:nvSpPr>
        <xdr:cNvPr id="720" name="テキスト ボックス 719"/>
        <xdr:cNvSpPr txBox="1"/>
      </xdr:nvSpPr>
      <xdr:spPr>
        <a:xfrm>
          <a:off x="14357428" y="16752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123625</xdr:rowOff>
    </xdr:from>
    <xdr:to>
      <xdr:col>72</xdr:col>
      <xdr:colOff>38100</xdr:colOff>
      <xdr:row>97</xdr:row>
      <xdr:rowOff>53775</xdr:rowOff>
    </xdr:to>
    <xdr:sp macro="" textlink="">
      <xdr:nvSpPr>
        <xdr:cNvPr id="721" name="楕円 720"/>
        <xdr:cNvSpPr/>
      </xdr:nvSpPr>
      <xdr:spPr>
        <a:xfrm>
          <a:off x="13652500" y="1658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44902</xdr:rowOff>
    </xdr:from>
    <xdr:ext cx="469744" cy="259045"/>
    <xdr:sp macro="" textlink="">
      <xdr:nvSpPr>
        <xdr:cNvPr id="722" name="テキスト ボックス 721"/>
        <xdr:cNvSpPr txBox="1"/>
      </xdr:nvSpPr>
      <xdr:spPr>
        <a:xfrm>
          <a:off x="13468428" y="16675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54828</xdr:rowOff>
    </xdr:from>
    <xdr:to>
      <xdr:col>67</xdr:col>
      <xdr:colOff>101600</xdr:colOff>
      <xdr:row>96</xdr:row>
      <xdr:rowOff>156428</xdr:rowOff>
    </xdr:to>
    <xdr:sp macro="" textlink="">
      <xdr:nvSpPr>
        <xdr:cNvPr id="723" name="楕円 722"/>
        <xdr:cNvSpPr/>
      </xdr:nvSpPr>
      <xdr:spPr>
        <a:xfrm>
          <a:off x="12763500" y="165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147555</xdr:rowOff>
    </xdr:from>
    <xdr:ext cx="469744" cy="259045"/>
    <xdr:sp macro="" textlink="">
      <xdr:nvSpPr>
        <xdr:cNvPr id="724" name="テキスト ボックス 723"/>
        <xdr:cNvSpPr txBox="1"/>
      </xdr:nvSpPr>
      <xdr:spPr>
        <a:xfrm>
          <a:off x="12579428" y="1660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8" name="テキスト ボックス 73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0" name="テキスト ボックス 739"/>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2" name="テキスト ボックス 741"/>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100330</xdr:rowOff>
    </xdr:from>
    <xdr:to>
      <xdr:col>116</xdr:col>
      <xdr:colOff>62864</xdr:colOff>
      <xdr:row>39</xdr:row>
      <xdr:rowOff>44450</xdr:rowOff>
    </xdr:to>
    <xdr:cxnSp macro="">
      <xdr:nvCxnSpPr>
        <xdr:cNvPr id="748" name="直線コネクタ 747"/>
        <xdr:cNvCxnSpPr/>
      </xdr:nvCxnSpPr>
      <xdr:spPr>
        <a:xfrm flipV="1">
          <a:off x="22159595" y="5243830"/>
          <a:ext cx="1269" cy="1487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47007</xdr:rowOff>
    </xdr:from>
    <xdr:ext cx="469744" cy="259045"/>
    <xdr:sp macro="" textlink="">
      <xdr:nvSpPr>
        <xdr:cNvPr id="751" name="諸支出金最大値テキスト"/>
        <xdr:cNvSpPr txBox="1"/>
      </xdr:nvSpPr>
      <xdr:spPr>
        <a:xfrm>
          <a:off x="22212300" y="501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100330</xdr:rowOff>
    </xdr:from>
    <xdr:to>
      <xdr:col>116</xdr:col>
      <xdr:colOff>152400</xdr:colOff>
      <xdr:row>30</xdr:row>
      <xdr:rowOff>100330</xdr:rowOff>
    </xdr:to>
    <xdr:cxnSp macro="">
      <xdr:nvCxnSpPr>
        <xdr:cNvPr id="752" name="直線コネクタ 751"/>
        <xdr:cNvCxnSpPr/>
      </xdr:nvCxnSpPr>
      <xdr:spPr>
        <a:xfrm>
          <a:off x="22072600" y="5243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313932" cy="259045"/>
    <xdr:sp macro="" textlink="">
      <xdr:nvSpPr>
        <xdr:cNvPr id="754" name="諸支出金平均値テキスト"/>
        <xdr:cNvSpPr txBox="1"/>
      </xdr:nvSpPr>
      <xdr:spPr>
        <a:xfrm>
          <a:off x="22212300" y="64554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フローチャート: 判断 754"/>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57" name="フローチャート: 判断 756"/>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138430</xdr:rowOff>
    </xdr:from>
    <xdr:to>
      <xdr:col>107</xdr:col>
      <xdr:colOff>101600</xdr:colOff>
      <xdr:row>39</xdr:row>
      <xdr:rowOff>68580</xdr:rowOff>
    </xdr:to>
    <xdr:sp macro="" textlink="">
      <xdr:nvSpPr>
        <xdr:cNvPr id="760" name="フローチャート: 判断 759"/>
        <xdr:cNvSpPr/>
      </xdr:nvSpPr>
      <xdr:spPr>
        <a:xfrm>
          <a:off x="20383500" y="665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85107</xdr:rowOff>
    </xdr:from>
    <xdr:ext cx="313932" cy="259045"/>
    <xdr:sp macro="" textlink="">
      <xdr:nvSpPr>
        <xdr:cNvPr id="761" name="テキスト ボックス 760"/>
        <xdr:cNvSpPr txBox="1"/>
      </xdr:nvSpPr>
      <xdr:spPr>
        <a:xfrm>
          <a:off x="20277333" y="64287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83820</xdr:rowOff>
    </xdr:from>
    <xdr:to>
      <xdr:col>102</xdr:col>
      <xdr:colOff>165100</xdr:colOff>
      <xdr:row>39</xdr:row>
      <xdr:rowOff>13970</xdr:rowOff>
    </xdr:to>
    <xdr:sp macro="" textlink="">
      <xdr:nvSpPr>
        <xdr:cNvPr id="763" name="フローチャート: 判断 762"/>
        <xdr:cNvSpPr/>
      </xdr:nvSpPr>
      <xdr:spPr>
        <a:xfrm>
          <a:off x="194945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30497</xdr:rowOff>
    </xdr:from>
    <xdr:ext cx="313932" cy="259045"/>
    <xdr:sp macro="" textlink="">
      <xdr:nvSpPr>
        <xdr:cNvPr id="764" name="テキスト ボックス 763"/>
        <xdr:cNvSpPr txBox="1"/>
      </xdr:nvSpPr>
      <xdr:spPr>
        <a:xfrm>
          <a:off x="19388333" y="6374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153670</xdr:rowOff>
    </xdr:from>
    <xdr:to>
      <xdr:col>98</xdr:col>
      <xdr:colOff>38100</xdr:colOff>
      <xdr:row>37</xdr:row>
      <xdr:rowOff>83820</xdr:rowOff>
    </xdr:to>
    <xdr:sp macro="" textlink="">
      <xdr:nvSpPr>
        <xdr:cNvPr id="765" name="フローチャート: 判断 764"/>
        <xdr:cNvSpPr/>
      </xdr:nvSpPr>
      <xdr:spPr>
        <a:xfrm>
          <a:off x="186055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100347</xdr:rowOff>
    </xdr:from>
    <xdr:ext cx="378565" cy="259045"/>
    <xdr:sp macro="" textlink="">
      <xdr:nvSpPr>
        <xdr:cNvPr id="766" name="テキスト ボックス 765"/>
        <xdr:cNvSpPr txBox="1"/>
      </xdr:nvSpPr>
      <xdr:spPr>
        <a:xfrm>
          <a:off x="18467017" y="610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3"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111777</xdr:rowOff>
    </xdr:from>
    <xdr:ext cx="249299" cy="259045"/>
    <xdr:sp macro="" textlink="">
      <xdr:nvSpPr>
        <xdr:cNvPr id="775" name="テキスト ボックス 774"/>
        <xdr:cNvSpPr txBox="1"/>
      </xdr:nvSpPr>
      <xdr:spPr>
        <a:xfrm>
          <a:off x="21198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66,930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年度に実施した特別定額給付金等の皆減により、対前年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122,329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64.6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226,273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円となり、区内私立保育園経費等により、対前年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14,097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48,646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円となり、新型コロナウイルスワクチン接種等により、対前年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12,884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商工費は、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8,647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円となり、中小企業事業資金融資あっせん等の減により、対前年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土木費は、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36,459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円となり、武蔵小山駅周辺地区再開発事業等の減により、対前年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10,977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63,280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円となり、学校改築推進経費等の減により、対前年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11,266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東京都品川区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特別区民税の増や予算執行段階での精査により財政調整基金は</a:t>
          </a:r>
          <a:r>
            <a:rPr kumimoji="1" lang="en-US" altLang="ja-JP" sz="1400">
              <a:latin typeface="ＭＳ ゴシック" pitchFamily="49" charset="-128"/>
              <a:ea typeface="ＭＳ ゴシック" pitchFamily="49" charset="-128"/>
            </a:rPr>
            <a:t>56.5</a:t>
          </a:r>
          <a:r>
            <a:rPr kumimoji="1" lang="ja-JP" altLang="en-US" sz="1400">
              <a:latin typeface="ＭＳ ゴシック" pitchFamily="49" charset="-128"/>
              <a:ea typeface="ＭＳ ゴシック" pitchFamily="49" charset="-128"/>
            </a:rPr>
            <a:t>億円を積立を行ったため対前年</a:t>
          </a:r>
          <a:r>
            <a:rPr kumimoji="1" lang="en-US" altLang="ja-JP" sz="1400">
              <a:latin typeface="ＭＳ ゴシック" pitchFamily="49" charset="-128"/>
              <a:ea typeface="ＭＳ ゴシック" pitchFamily="49" charset="-128"/>
            </a:rPr>
            <a:t>4.68</a:t>
          </a:r>
          <a:r>
            <a:rPr kumimoji="1" lang="ja-JP" altLang="en-US" sz="1400">
              <a:latin typeface="ＭＳ ゴシック" pitchFamily="49" charset="-128"/>
              <a:ea typeface="ＭＳ ゴシック" pitchFamily="49" charset="-128"/>
            </a:rPr>
            <a:t>％の増となった。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実質収支額は前年度比</a:t>
          </a:r>
          <a:r>
            <a:rPr kumimoji="1" lang="en-US" altLang="ja-JP" sz="1400">
              <a:latin typeface="ＭＳ ゴシック" pitchFamily="49" charset="-128"/>
              <a:ea typeface="ＭＳ ゴシック" pitchFamily="49" charset="-128"/>
            </a:rPr>
            <a:t>3.00</a:t>
          </a:r>
          <a:r>
            <a:rPr kumimoji="1" lang="ja-JP" altLang="en-US" sz="1400">
              <a:latin typeface="ＭＳ ゴシック" pitchFamily="49" charset="-128"/>
              <a:ea typeface="ＭＳ ゴシック" pitchFamily="49" charset="-128"/>
            </a:rPr>
            <a:t>％の増となったが、</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区平均は</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％下回っている。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実質単年度収支は単年度収支の増および財政調整基金の取り崩しを行わなかったため、対前年</a:t>
          </a:r>
          <a:r>
            <a:rPr kumimoji="1" lang="en-US" altLang="ja-JP" sz="1400">
              <a:latin typeface="ＭＳ ゴシック" pitchFamily="49" charset="-128"/>
              <a:ea typeface="ＭＳ ゴシック" pitchFamily="49" charset="-128"/>
            </a:rPr>
            <a:t>19.39</a:t>
          </a:r>
          <a:r>
            <a:rPr kumimoji="1" lang="ja-JP" altLang="en-US" sz="1400">
              <a:latin typeface="ＭＳ ゴシック" pitchFamily="49" charset="-128"/>
              <a:ea typeface="ＭＳ ゴシック" pitchFamily="49" charset="-128"/>
            </a:rPr>
            <a:t>％の増となった。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東京都品川区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一般会計、国民健康保険事業会計をはじめ全ての特別会計において実質収支は継続して黒字になっている。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財政健全性は良好に維持されており、今後も適切な財政運営努めていく。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31091_&#21697;&#24029;&#2130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5">
          <cell r="AN55" t="str">
            <v>類似団体内平均値</v>
          </cell>
        </row>
        <row r="72">
          <cell r="BP72" t="str">
            <v>H29</v>
          </cell>
          <cell r="BX72" t="str">
            <v>H30</v>
          </cell>
          <cell r="CF72" t="str">
            <v>R01</v>
          </cell>
          <cell r="CN72" t="str">
            <v>R02</v>
          </cell>
          <cell r="CV72" t="str">
            <v>R03</v>
          </cell>
        </row>
        <row r="73">
          <cell r="AN73" t="str">
            <v>当該団体値</v>
          </cell>
        </row>
        <row r="75">
          <cell r="BP75">
            <v>-4.5999999999999996</v>
          </cell>
          <cell r="BX75">
            <v>-4.5</v>
          </cell>
          <cell r="CF75">
            <v>-4.5</v>
          </cell>
          <cell r="CN75">
            <v>-4.5</v>
          </cell>
          <cell r="CV75">
            <v>-4.4000000000000004</v>
          </cell>
        </row>
        <row r="77">
          <cell r="AN77" t="str">
            <v>類似団体内平均値</v>
          </cell>
          <cell r="BP77">
            <v>0</v>
          </cell>
          <cell r="BX77">
            <v>0</v>
          </cell>
          <cell r="CF77">
            <v>0</v>
          </cell>
          <cell r="CN77">
            <v>0</v>
          </cell>
          <cell r="CV77">
            <v>0</v>
          </cell>
        </row>
        <row r="79">
          <cell r="BP79">
            <v>-3.2</v>
          </cell>
          <cell r="BX79">
            <v>-3.4</v>
          </cell>
          <cell r="CF79">
            <v>-3.5</v>
          </cell>
          <cell r="CN79">
            <v>-3.4</v>
          </cell>
          <cell r="CV79">
            <v>-3.2</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2" t="s">
        <v>79</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x14ac:dyDescent="0.2">
      <c r="B2" s="179" t="s">
        <v>80</v>
      </c>
      <c r="C2" s="179"/>
      <c r="D2" s="180"/>
    </row>
    <row r="3" spans="1:119" ht="18.75" customHeight="1" thickBot="1" x14ac:dyDescent="0.2">
      <c r="A3" s="178"/>
      <c r="B3" s="383" t="s">
        <v>81</v>
      </c>
      <c r="C3" s="384"/>
      <c r="D3" s="384"/>
      <c r="E3" s="385"/>
      <c r="F3" s="385"/>
      <c r="G3" s="385"/>
      <c r="H3" s="385"/>
      <c r="I3" s="385"/>
      <c r="J3" s="385"/>
      <c r="K3" s="385"/>
      <c r="L3" s="385" t="s">
        <v>82</v>
      </c>
      <c r="M3" s="385"/>
      <c r="N3" s="385"/>
      <c r="O3" s="385"/>
      <c r="P3" s="385"/>
      <c r="Q3" s="385"/>
      <c r="R3" s="392"/>
      <c r="S3" s="392"/>
      <c r="T3" s="392"/>
      <c r="U3" s="392"/>
      <c r="V3" s="393"/>
      <c r="W3" s="367" t="s">
        <v>83</v>
      </c>
      <c r="X3" s="368"/>
      <c r="Y3" s="368"/>
      <c r="Z3" s="368"/>
      <c r="AA3" s="368"/>
      <c r="AB3" s="384"/>
      <c r="AC3" s="392" t="s">
        <v>84</v>
      </c>
      <c r="AD3" s="368"/>
      <c r="AE3" s="368"/>
      <c r="AF3" s="368"/>
      <c r="AG3" s="368"/>
      <c r="AH3" s="368"/>
      <c r="AI3" s="368"/>
      <c r="AJ3" s="368"/>
      <c r="AK3" s="368"/>
      <c r="AL3" s="369"/>
      <c r="AM3" s="367" t="s">
        <v>85</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86</v>
      </c>
      <c r="BO3" s="368"/>
      <c r="BP3" s="368"/>
      <c r="BQ3" s="368"/>
      <c r="BR3" s="368"/>
      <c r="BS3" s="368"/>
      <c r="BT3" s="368"/>
      <c r="BU3" s="369"/>
      <c r="BV3" s="367" t="s">
        <v>87</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88</v>
      </c>
      <c r="CU3" s="368"/>
      <c r="CV3" s="368"/>
      <c r="CW3" s="368"/>
      <c r="CX3" s="368"/>
      <c r="CY3" s="368"/>
      <c r="CZ3" s="368"/>
      <c r="DA3" s="369"/>
      <c r="DB3" s="367" t="s">
        <v>89</v>
      </c>
      <c r="DC3" s="368"/>
      <c r="DD3" s="368"/>
      <c r="DE3" s="368"/>
      <c r="DF3" s="368"/>
      <c r="DG3" s="368"/>
      <c r="DH3" s="368"/>
      <c r="DI3" s="369"/>
    </row>
    <row r="4" spans="1:119" ht="18.75" customHeight="1" x14ac:dyDescent="0.15">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90</v>
      </c>
      <c r="AZ4" s="371"/>
      <c r="BA4" s="371"/>
      <c r="BB4" s="371"/>
      <c r="BC4" s="371"/>
      <c r="BD4" s="371"/>
      <c r="BE4" s="371"/>
      <c r="BF4" s="371"/>
      <c r="BG4" s="371"/>
      <c r="BH4" s="371"/>
      <c r="BI4" s="371"/>
      <c r="BJ4" s="371"/>
      <c r="BK4" s="371"/>
      <c r="BL4" s="371"/>
      <c r="BM4" s="372"/>
      <c r="BN4" s="373">
        <v>193464347</v>
      </c>
      <c r="BO4" s="374"/>
      <c r="BP4" s="374"/>
      <c r="BQ4" s="374"/>
      <c r="BR4" s="374"/>
      <c r="BS4" s="374"/>
      <c r="BT4" s="374"/>
      <c r="BU4" s="375"/>
      <c r="BV4" s="373">
        <v>239565265</v>
      </c>
      <c r="BW4" s="374"/>
      <c r="BX4" s="374"/>
      <c r="BY4" s="374"/>
      <c r="BZ4" s="374"/>
      <c r="CA4" s="374"/>
      <c r="CB4" s="374"/>
      <c r="CC4" s="375"/>
      <c r="CD4" s="376" t="s">
        <v>91</v>
      </c>
      <c r="CE4" s="377"/>
      <c r="CF4" s="377"/>
      <c r="CG4" s="377"/>
      <c r="CH4" s="377"/>
      <c r="CI4" s="377"/>
      <c r="CJ4" s="377"/>
      <c r="CK4" s="377"/>
      <c r="CL4" s="377"/>
      <c r="CM4" s="377"/>
      <c r="CN4" s="377"/>
      <c r="CO4" s="377"/>
      <c r="CP4" s="377"/>
      <c r="CQ4" s="377"/>
      <c r="CR4" s="377"/>
      <c r="CS4" s="378"/>
      <c r="CT4" s="379">
        <v>6.4</v>
      </c>
      <c r="CU4" s="380"/>
      <c r="CV4" s="380"/>
      <c r="CW4" s="380"/>
      <c r="CX4" s="380"/>
      <c r="CY4" s="380"/>
      <c r="CZ4" s="380"/>
      <c r="DA4" s="381"/>
      <c r="DB4" s="379">
        <v>3.4</v>
      </c>
      <c r="DC4" s="380"/>
      <c r="DD4" s="380"/>
      <c r="DE4" s="380"/>
      <c r="DF4" s="380"/>
      <c r="DG4" s="380"/>
      <c r="DH4" s="380"/>
      <c r="DI4" s="381"/>
    </row>
    <row r="5" spans="1:119" ht="18.75" customHeight="1" x14ac:dyDescent="0.15">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92</v>
      </c>
      <c r="AN5" s="440"/>
      <c r="AO5" s="440"/>
      <c r="AP5" s="440"/>
      <c r="AQ5" s="440"/>
      <c r="AR5" s="440"/>
      <c r="AS5" s="440"/>
      <c r="AT5" s="441"/>
      <c r="AU5" s="442" t="s">
        <v>93</v>
      </c>
      <c r="AV5" s="443"/>
      <c r="AW5" s="443"/>
      <c r="AX5" s="443"/>
      <c r="AY5" s="444" t="s">
        <v>94</v>
      </c>
      <c r="AZ5" s="445"/>
      <c r="BA5" s="445"/>
      <c r="BB5" s="445"/>
      <c r="BC5" s="445"/>
      <c r="BD5" s="445"/>
      <c r="BE5" s="445"/>
      <c r="BF5" s="445"/>
      <c r="BG5" s="445"/>
      <c r="BH5" s="445"/>
      <c r="BI5" s="445"/>
      <c r="BJ5" s="445"/>
      <c r="BK5" s="445"/>
      <c r="BL5" s="445"/>
      <c r="BM5" s="446"/>
      <c r="BN5" s="410">
        <v>186459178</v>
      </c>
      <c r="BO5" s="411"/>
      <c r="BP5" s="411"/>
      <c r="BQ5" s="411"/>
      <c r="BR5" s="411"/>
      <c r="BS5" s="411"/>
      <c r="BT5" s="411"/>
      <c r="BU5" s="412"/>
      <c r="BV5" s="410">
        <v>235903290</v>
      </c>
      <c r="BW5" s="411"/>
      <c r="BX5" s="411"/>
      <c r="BY5" s="411"/>
      <c r="BZ5" s="411"/>
      <c r="CA5" s="411"/>
      <c r="CB5" s="411"/>
      <c r="CC5" s="412"/>
      <c r="CD5" s="413" t="s">
        <v>95</v>
      </c>
      <c r="CE5" s="414"/>
      <c r="CF5" s="414"/>
      <c r="CG5" s="414"/>
      <c r="CH5" s="414"/>
      <c r="CI5" s="414"/>
      <c r="CJ5" s="414"/>
      <c r="CK5" s="414"/>
      <c r="CL5" s="414"/>
      <c r="CM5" s="414"/>
      <c r="CN5" s="414"/>
      <c r="CO5" s="414"/>
      <c r="CP5" s="414"/>
      <c r="CQ5" s="414"/>
      <c r="CR5" s="414"/>
      <c r="CS5" s="415"/>
      <c r="CT5" s="407">
        <v>74.8</v>
      </c>
      <c r="CU5" s="408"/>
      <c r="CV5" s="408"/>
      <c r="CW5" s="408"/>
      <c r="CX5" s="408"/>
      <c r="CY5" s="408"/>
      <c r="CZ5" s="408"/>
      <c r="DA5" s="409"/>
      <c r="DB5" s="407">
        <v>77.8</v>
      </c>
      <c r="DC5" s="408"/>
      <c r="DD5" s="408"/>
      <c r="DE5" s="408"/>
      <c r="DF5" s="408"/>
      <c r="DG5" s="408"/>
      <c r="DH5" s="408"/>
      <c r="DI5" s="409"/>
    </row>
    <row r="6" spans="1:119" ht="18.75" customHeight="1" x14ac:dyDescent="0.15">
      <c r="A6" s="178"/>
      <c r="B6" s="416" t="s">
        <v>96</v>
      </c>
      <c r="C6" s="417"/>
      <c r="D6" s="417"/>
      <c r="E6" s="418"/>
      <c r="F6" s="418"/>
      <c r="G6" s="418"/>
      <c r="H6" s="418"/>
      <c r="I6" s="418"/>
      <c r="J6" s="418"/>
      <c r="K6" s="418"/>
      <c r="L6" s="418" t="s">
        <v>97</v>
      </c>
      <c r="M6" s="418"/>
      <c r="N6" s="418"/>
      <c r="O6" s="418"/>
      <c r="P6" s="418"/>
      <c r="Q6" s="418"/>
      <c r="R6" s="422"/>
      <c r="S6" s="422"/>
      <c r="T6" s="422"/>
      <c r="U6" s="422"/>
      <c r="V6" s="423"/>
      <c r="W6" s="426" t="s">
        <v>98</v>
      </c>
      <c r="X6" s="427"/>
      <c r="Y6" s="427"/>
      <c r="Z6" s="427"/>
      <c r="AA6" s="427"/>
      <c r="AB6" s="417"/>
      <c r="AC6" s="430" t="s">
        <v>99</v>
      </c>
      <c r="AD6" s="431"/>
      <c r="AE6" s="431"/>
      <c r="AF6" s="431"/>
      <c r="AG6" s="431"/>
      <c r="AH6" s="431"/>
      <c r="AI6" s="431"/>
      <c r="AJ6" s="431"/>
      <c r="AK6" s="431"/>
      <c r="AL6" s="432"/>
      <c r="AM6" s="439" t="s">
        <v>100</v>
      </c>
      <c r="AN6" s="440"/>
      <c r="AO6" s="440"/>
      <c r="AP6" s="440"/>
      <c r="AQ6" s="440"/>
      <c r="AR6" s="440"/>
      <c r="AS6" s="440"/>
      <c r="AT6" s="441"/>
      <c r="AU6" s="442" t="s">
        <v>101</v>
      </c>
      <c r="AV6" s="443"/>
      <c r="AW6" s="443"/>
      <c r="AX6" s="443"/>
      <c r="AY6" s="444" t="s">
        <v>102</v>
      </c>
      <c r="AZ6" s="445"/>
      <c r="BA6" s="445"/>
      <c r="BB6" s="445"/>
      <c r="BC6" s="445"/>
      <c r="BD6" s="445"/>
      <c r="BE6" s="445"/>
      <c r="BF6" s="445"/>
      <c r="BG6" s="445"/>
      <c r="BH6" s="445"/>
      <c r="BI6" s="445"/>
      <c r="BJ6" s="445"/>
      <c r="BK6" s="445"/>
      <c r="BL6" s="445"/>
      <c r="BM6" s="446"/>
      <c r="BN6" s="410">
        <v>7005169</v>
      </c>
      <c r="BO6" s="411"/>
      <c r="BP6" s="411"/>
      <c r="BQ6" s="411"/>
      <c r="BR6" s="411"/>
      <c r="BS6" s="411"/>
      <c r="BT6" s="411"/>
      <c r="BU6" s="412"/>
      <c r="BV6" s="410">
        <v>3661975</v>
      </c>
      <c r="BW6" s="411"/>
      <c r="BX6" s="411"/>
      <c r="BY6" s="411"/>
      <c r="BZ6" s="411"/>
      <c r="CA6" s="411"/>
      <c r="CB6" s="411"/>
      <c r="CC6" s="412"/>
      <c r="CD6" s="413" t="s">
        <v>103</v>
      </c>
      <c r="CE6" s="414"/>
      <c r="CF6" s="414"/>
      <c r="CG6" s="414"/>
      <c r="CH6" s="414"/>
      <c r="CI6" s="414"/>
      <c r="CJ6" s="414"/>
      <c r="CK6" s="414"/>
      <c r="CL6" s="414"/>
      <c r="CM6" s="414"/>
      <c r="CN6" s="414"/>
      <c r="CO6" s="414"/>
      <c r="CP6" s="414"/>
      <c r="CQ6" s="414"/>
      <c r="CR6" s="414"/>
      <c r="CS6" s="415"/>
      <c r="CT6" s="447">
        <v>74.8</v>
      </c>
      <c r="CU6" s="448"/>
      <c r="CV6" s="448"/>
      <c r="CW6" s="448"/>
      <c r="CX6" s="448"/>
      <c r="CY6" s="448"/>
      <c r="CZ6" s="448"/>
      <c r="DA6" s="449"/>
      <c r="DB6" s="447">
        <v>77.8</v>
      </c>
      <c r="DC6" s="448"/>
      <c r="DD6" s="448"/>
      <c r="DE6" s="448"/>
      <c r="DF6" s="448"/>
      <c r="DG6" s="448"/>
      <c r="DH6" s="448"/>
      <c r="DI6" s="449"/>
    </row>
    <row r="7" spans="1:119" ht="18.75" customHeight="1" x14ac:dyDescent="0.15">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104</v>
      </c>
      <c r="AN7" s="440"/>
      <c r="AO7" s="440"/>
      <c r="AP7" s="440"/>
      <c r="AQ7" s="440"/>
      <c r="AR7" s="440"/>
      <c r="AS7" s="440"/>
      <c r="AT7" s="441"/>
      <c r="AU7" s="442" t="s">
        <v>105</v>
      </c>
      <c r="AV7" s="443"/>
      <c r="AW7" s="443"/>
      <c r="AX7" s="443"/>
      <c r="AY7" s="444" t="s">
        <v>106</v>
      </c>
      <c r="AZ7" s="445"/>
      <c r="BA7" s="445"/>
      <c r="BB7" s="445"/>
      <c r="BC7" s="445"/>
      <c r="BD7" s="445"/>
      <c r="BE7" s="445"/>
      <c r="BF7" s="445"/>
      <c r="BG7" s="445"/>
      <c r="BH7" s="445"/>
      <c r="BI7" s="445"/>
      <c r="BJ7" s="445"/>
      <c r="BK7" s="445"/>
      <c r="BL7" s="445"/>
      <c r="BM7" s="446"/>
      <c r="BN7" s="410">
        <v>61363</v>
      </c>
      <c r="BO7" s="411"/>
      <c r="BP7" s="411"/>
      <c r="BQ7" s="411"/>
      <c r="BR7" s="411"/>
      <c r="BS7" s="411"/>
      <c r="BT7" s="411"/>
      <c r="BU7" s="412"/>
      <c r="BV7" s="410">
        <v>156490</v>
      </c>
      <c r="BW7" s="411"/>
      <c r="BX7" s="411"/>
      <c r="BY7" s="411"/>
      <c r="BZ7" s="411"/>
      <c r="CA7" s="411"/>
      <c r="CB7" s="411"/>
      <c r="CC7" s="412"/>
      <c r="CD7" s="413" t="s">
        <v>107</v>
      </c>
      <c r="CE7" s="414"/>
      <c r="CF7" s="414"/>
      <c r="CG7" s="414"/>
      <c r="CH7" s="414"/>
      <c r="CI7" s="414"/>
      <c r="CJ7" s="414"/>
      <c r="CK7" s="414"/>
      <c r="CL7" s="414"/>
      <c r="CM7" s="414"/>
      <c r="CN7" s="414"/>
      <c r="CO7" s="414"/>
      <c r="CP7" s="414"/>
      <c r="CQ7" s="414"/>
      <c r="CR7" s="414"/>
      <c r="CS7" s="415"/>
      <c r="CT7" s="410">
        <v>107861499</v>
      </c>
      <c r="CU7" s="411"/>
      <c r="CV7" s="411"/>
      <c r="CW7" s="411"/>
      <c r="CX7" s="411"/>
      <c r="CY7" s="411"/>
      <c r="CZ7" s="411"/>
      <c r="DA7" s="412"/>
      <c r="DB7" s="410">
        <v>102008510</v>
      </c>
      <c r="DC7" s="411"/>
      <c r="DD7" s="411"/>
      <c r="DE7" s="411"/>
      <c r="DF7" s="411"/>
      <c r="DG7" s="411"/>
      <c r="DH7" s="411"/>
      <c r="DI7" s="412"/>
    </row>
    <row r="8" spans="1:119" ht="18.75" customHeight="1" thickBot="1" x14ac:dyDescent="0.2">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108</v>
      </c>
      <c r="AN8" s="440"/>
      <c r="AO8" s="440"/>
      <c r="AP8" s="440"/>
      <c r="AQ8" s="440"/>
      <c r="AR8" s="440"/>
      <c r="AS8" s="440"/>
      <c r="AT8" s="441"/>
      <c r="AU8" s="442" t="s">
        <v>109</v>
      </c>
      <c r="AV8" s="443"/>
      <c r="AW8" s="443"/>
      <c r="AX8" s="443"/>
      <c r="AY8" s="444" t="s">
        <v>110</v>
      </c>
      <c r="AZ8" s="445"/>
      <c r="BA8" s="445"/>
      <c r="BB8" s="445"/>
      <c r="BC8" s="445"/>
      <c r="BD8" s="445"/>
      <c r="BE8" s="445"/>
      <c r="BF8" s="445"/>
      <c r="BG8" s="445"/>
      <c r="BH8" s="445"/>
      <c r="BI8" s="445"/>
      <c r="BJ8" s="445"/>
      <c r="BK8" s="445"/>
      <c r="BL8" s="445"/>
      <c r="BM8" s="446"/>
      <c r="BN8" s="410">
        <v>6943806</v>
      </c>
      <c r="BO8" s="411"/>
      <c r="BP8" s="411"/>
      <c r="BQ8" s="411"/>
      <c r="BR8" s="411"/>
      <c r="BS8" s="411"/>
      <c r="BT8" s="411"/>
      <c r="BU8" s="412"/>
      <c r="BV8" s="410">
        <v>3505485</v>
      </c>
      <c r="BW8" s="411"/>
      <c r="BX8" s="411"/>
      <c r="BY8" s="411"/>
      <c r="BZ8" s="411"/>
      <c r="CA8" s="411"/>
      <c r="CB8" s="411"/>
      <c r="CC8" s="412"/>
      <c r="CD8" s="413" t="s">
        <v>111</v>
      </c>
      <c r="CE8" s="414"/>
      <c r="CF8" s="414"/>
      <c r="CG8" s="414"/>
      <c r="CH8" s="414"/>
      <c r="CI8" s="414"/>
      <c r="CJ8" s="414"/>
      <c r="CK8" s="414"/>
      <c r="CL8" s="414"/>
      <c r="CM8" s="414"/>
      <c r="CN8" s="414"/>
      <c r="CO8" s="414"/>
      <c r="CP8" s="414"/>
      <c r="CQ8" s="414"/>
      <c r="CR8" s="414"/>
      <c r="CS8" s="415"/>
      <c r="CT8" s="450">
        <v>0.56000000000000005</v>
      </c>
      <c r="CU8" s="451"/>
      <c r="CV8" s="451"/>
      <c r="CW8" s="451"/>
      <c r="CX8" s="451"/>
      <c r="CY8" s="451"/>
      <c r="CZ8" s="451"/>
      <c r="DA8" s="452"/>
      <c r="DB8" s="450">
        <v>0.55000000000000004</v>
      </c>
      <c r="DC8" s="451"/>
      <c r="DD8" s="451"/>
      <c r="DE8" s="451"/>
      <c r="DF8" s="451"/>
      <c r="DG8" s="451"/>
      <c r="DH8" s="451"/>
      <c r="DI8" s="452"/>
    </row>
    <row r="9" spans="1:119" ht="18.75" customHeight="1" thickBot="1" x14ac:dyDescent="0.2">
      <c r="A9" s="178"/>
      <c r="B9" s="404" t="s">
        <v>112</v>
      </c>
      <c r="C9" s="405"/>
      <c r="D9" s="405"/>
      <c r="E9" s="405"/>
      <c r="F9" s="405"/>
      <c r="G9" s="405"/>
      <c r="H9" s="405"/>
      <c r="I9" s="405"/>
      <c r="J9" s="405"/>
      <c r="K9" s="453"/>
      <c r="L9" s="454" t="s">
        <v>113</v>
      </c>
      <c r="M9" s="455"/>
      <c r="N9" s="455"/>
      <c r="O9" s="455"/>
      <c r="P9" s="455"/>
      <c r="Q9" s="456"/>
      <c r="R9" s="457">
        <v>422488</v>
      </c>
      <c r="S9" s="458"/>
      <c r="T9" s="458"/>
      <c r="U9" s="458"/>
      <c r="V9" s="459"/>
      <c r="W9" s="367" t="s">
        <v>114</v>
      </c>
      <c r="X9" s="368"/>
      <c r="Y9" s="368"/>
      <c r="Z9" s="368"/>
      <c r="AA9" s="368"/>
      <c r="AB9" s="368"/>
      <c r="AC9" s="368"/>
      <c r="AD9" s="368"/>
      <c r="AE9" s="368"/>
      <c r="AF9" s="368"/>
      <c r="AG9" s="368"/>
      <c r="AH9" s="368"/>
      <c r="AI9" s="368"/>
      <c r="AJ9" s="368"/>
      <c r="AK9" s="368"/>
      <c r="AL9" s="369"/>
      <c r="AM9" s="439" t="s">
        <v>115</v>
      </c>
      <c r="AN9" s="440"/>
      <c r="AO9" s="440"/>
      <c r="AP9" s="440"/>
      <c r="AQ9" s="440"/>
      <c r="AR9" s="440"/>
      <c r="AS9" s="440"/>
      <c r="AT9" s="441"/>
      <c r="AU9" s="442" t="s">
        <v>116</v>
      </c>
      <c r="AV9" s="443"/>
      <c r="AW9" s="443"/>
      <c r="AX9" s="443"/>
      <c r="AY9" s="444" t="s">
        <v>117</v>
      </c>
      <c r="AZ9" s="445"/>
      <c r="BA9" s="445"/>
      <c r="BB9" s="445"/>
      <c r="BC9" s="445"/>
      <c r="BD9" s="445"/>
      <c r="BE9" s="445"/>
      <c r="BF9" s="445"/>
      <c r="BG9" s="445"/>
      <c r="BH9" s="445"/>
      <c r="BI9" s="445"/>
      <c r="BJ9" s="445"/>
      <c r="BK9" s="445"/>
      <c r="BL9" s="445"/>
      <c r="BM9" s="446"/>
      <c r="BN9" s="410">
        <v>3438321</v>
      </c>
      <c r="BO9" s="411"/>
      <c r="BP9" s="411"/>
      <c r="BQ9" s="411"/>
      <c r="BR9" s="411"/>
      <c r="BS9" s="411"/>
      <c r="BT9" s="411"/>
      <c r="BU9" s="412"/>
      <c r="BV9" s="410">
        <v>-1569604</v>
      </c>
      <c r="BW9" s="411"/>
      <c r="BX9" s="411"/>
      <c r="BY9" s="411"/>
      <c r="BZ9" s="411"/>
      <c r="CA9" s="411"/>
      <c r="CB9" s="411"/>
      <c r="CC9" s="412"/>
      <c r="CD9" s="413" t="s">
        <v>118</v>
      </c>
      <c r="CE9" s="414"/>
      <c r="CF9" s="414"/>
      <c r="CG9" s="414"/>
      <c r="CH9" s="414"/>
      <c r="CI9" s="414"/>
      <c r="CJ9" s="414"/>
      <c r="CK9" s="414"/>
      <c r="CL9" s="414"/>
      <c r="CM9" s="414"/>
      <c r="CN9" s="414"/>
      <c r="CO9" s="414"/>
      <c r="CP9" s="414"/>
      <c r="CQ9" s="414"/>
      <c r="CR9" s="414"/>
      <c r="CS9" s="415"/>
      <c r="CT9" s="407">
        <v>0.9</v>
      </c>
      <c r="CU9" s="408"/>
      <c r="CV9" s="408"/>
      <c r="CW9" s="408"/>
      <c r="CX9" s="408"/>
      <c r="CY9" s="408"/>
      <c r="CZ9" s="408"/>
      <c r="DA9" s="409"/>
      <c r="DB9" s="407">
        <v>0.9</v>
      </c>
      <c r="DC9" s="408"/>
      <c r="DD9" s="408"/>
      <c r="DE9" s="408"/>
      <c r="DF9" s="408"/>
      <c r="DG9" s="408"/>
      <c r="DH9" s="408"/>
      <c r="DI9" s="409"/>
    </row>
    <row r="10" spans="1:119" ht="18.75" customHeight="1" thickBot="1" x14ac:dyDescent="0.2">
      <c r="A10" s="178"/>
      <c r="B10" s="404"/>
      <c r="C10" s="405"/>
      <c r="D10" s="405"/>
      <c r="E10" s="405"/>
      <c r="F10" s="405"/>
      <c r="G10" s="405"/>
      <c r="H10" s="405"/>
      <c r="I10" s="405"/>
      <c r="J10" s="405"/>
      <c r="K10" s="453"/>
      <c r="L10" s="460" t="s">
        <v>119</v>
      </c>
      <c r="M10" s="440"/>
      <c r="N10" s="440"/>
      <c r="O10" s="440"/>
      <c r="P10" s="440"/>
      <c r="Q10" s="441"/>
      <c r="R10" s="461">
        <v>386855</v>
      </c>
      <c r="S10" s="462"/>
      <c r="T10" s="462"/>
      <c r="U10" s="462"/>
      <c r="V10" s="463"/>
      <c r="W10" s="398"/>
      <c r="X10" s="399"/>
      <c r="Y10" s="399"/>
      <c r="Z10" s="399"/>
      <c r="AA10" s="399"/>
      <c r="AB10" s="399"/>
      <c r="AC10" s="399"/>
      <c r="AD10" s="399"/>
      <c r="AE10" s="399"/>
      <c r="AF10" s="399"/>
      <c r="AG10" s="399"/>
      <c r="AH10" s="399"/>
      <c r="AI10" s="399"/>
      <c r="AJ10" s="399"/>
      <c r="AK10" s="399"/>
      <c r="AL10" s="402"/>
      <c r="AM10" s="439" t="s">
        <v>120</v>
      </c>
      <c r="AN10" s="440"/>
      <c r="AO10" s="440"/>
      <c r="AP10" s="440"/>
      <c r="AQ10" s="440"/>
      <c r="AR10" s="440"/>
      <c r="AS10" s="440"/>
      <c r="AT10" s="441"/>
      <c r="AU10" s="442" t="s">
        <v>116</v>
      </c>
      <c r="AV10" s="443"/>
      <c r="AW10" s="443"/>
      <c r="AX10" s="443"/>
      <c r="AY10" s="444" t="s">
        <v>121</v>
      </c>
      <c r="AZ10" s="445"/>
      <c r="BA10" s="445"/>
      <c r="BB10" s="445"/>
      <c r="BC10" s="445"/>
      <c r="BD10" s="445"/>
      <c r="BE10" s="445"/>
      <c r="BF10" s="445"/>
      <c r="BG10" s="445"/>
      <c r="BH10" s="445"/>
      <c r="BI10" s="445"/>
      <c r="BJ10" s="445"/>
      <c r="BK10" s="445"/>
      <c r="BL10" s="445"/>
      <c r="BM10" s="446"/>
      <c r="BN10" s="410">
        <v>5650180</v>
      </c>
      <c r="BO10" s="411"/>
      <c r="BP10" s="411"/>
      <c r="BQ10" s="411"/>
      <c r="BR10" s="411"/>
      <c r="BS10" s="411"/>
      <c r="BT10" s="411"/>
      <c r="BU10" s="412"/>
      <c r="BV10" s="410">
        <v>7392925</v>
      </c>
      <c r="BW10" s="411"/>
      <c r="BX10" s="411"/>
      <c r="BY10" s="411"/>
      <c r="BZ10" s="411"/>
      <c r="CA10" s="411"/>
      <c r="CB10" s="411"/>
      <c r="CC10" s="412"/>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4"/>
      <c r="C11" s="405"/>
      <c r="D11" s="405"/>
      <c r="E11" s="405"/>
      <c r="F11" s="405"/>
      <c r="G11" s="405"/>
      <c r="H11" s="405"/>
      <c r="I11" s="405"/>
      <c r="J11" s="405"/>
      <c r="K11" s="453"/>
      <c r="L11" s="464" t="s">
        <v>123</v>
      </c>
      <c r="M11" s="465"/>
      <c r="N11" s="465"/>
      <c r="O11" s="465"/>
      <c r="P11" s="465"/>
      <c r="Q11" s="466"/>
      <c r="R11" s="467" t="s">
        <v>124</v>
      </c>
      <c r="S11" s="468"/>
      <c r="T11" s="468"/>
      <c r="U11" s="468"/>
      <c r="V11" s="469"/>
      <c r="W11" s="398"/>
      <c r="X11" s="399"/>
      <c r="Y11" s="399"/>
      <c r="Z11" s="399"/>
      <c r="AA11" s="399"/>
      <c r="AB11" s="399"/>
      <c r="AC11" s="399"/>
      <c r="AD11" s="399"/>
      <c r="AE11" s="399"/>
      <c r="AF11" s="399"/>
      <c r="AG11" s="399"/>
      <c r="AH11" s="399"/>
      <c r="AI11" s="399"/>
      <c r="AJ11" s="399"/>
      <c r="AK11" s="399"/>
      <c r="AL11" s="402"/>
      <c r="AM11" s="439" t="s">
        <v>125</v>
      </c>
      <c r="AN11" s="440"/>
      <c r="AO11" s="440"/>
      <c r="AP11" s="440"/>
      <c r="AQ11" s="440"/>
      <c r="AR11" s="440"/>
      <c r="AS11" s="440"/>
      <c r="AT11" s="441"/>
      <c r="AU11" s="442" t="s">
        <v>116</v>
      </c>
      <c r="AV11" s="443"/>
      <c r="AW11" s="443"/>
      <c r="AX11" s="443"/>
      <c r="AY11" s="444" t="s">
        <v>126</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127</v>
      </c>
      <c r="CE11" s="414"/>
      <c r="CF11" s="414"/>
      <c r="CG11" s="414"/>
      <c r="CH11" s="414"/>
      <c r="CI11" s="414"/>
      <c r="CJ11" s="414"/>
      <c r="CK11" s="414"/>
      <c r="CL11" s="414"/>
      <c r="CM11" s="414"/>
      <c r="CN11" s="414"/>
      <c r="CO11" s="414"/>
      <c r="CP11" s="414"/>
      <c r="CQ11" s="414"/>
      <c r="CR11" s="414"/>
      <c r="CS11" s="415"/>
      <c r="CT11" s="450" t="s">
        <v>128</v>
      </c>
      <c r="CU11" s="451"/>
      <c r="CV11" s="451"/>
      <c r="CW11" s="451"/>
      <c r="CX11" s="451"/>
      <c r="CY11" s="451"/>
      <c r="CZ11" s="451"/>
      <c r="DA11" s="452"/>
      <c r="DB11" s="450" t="s">
        <v>129</v>
      </c>
      <c r="DC11" s="451"/>
      <c r="DD11" s="451"/>
      <c r="DE11" s="451"/>
      <c r="DF11" s="451"/>
      <c r="DG11" s="451"/>
      <c r="DH11" s="451"/>
      <c r="DI11" s="452"/>
    </row>
    <row r="12" spans="1:119" ht="18.75" customHeight="1" x14ac:dyDescent="0.15">
      <c r="A12" s="178"/>
      <c r="B12" s="470" t="s">
        <v>130</v>
      </c>
      <c r="C12" s="471"/>
      <c r="D12" s="471"/>
      <c r="E12" s="471"/>
      <c r="F12" s="471"/>
      <c r="G12" s="471"/>
      <c r="H12" s="471"/>
      <c r="I12" s="471"/>
      <c r="J12" s="471"/>
      <c r="K12" s="472"/>
      <c r="L12" s="479" t="s">
        <v>131</v>
      </c>
      <c r="M12" s="480"/>
      <c r="N12" s="480"/>
      <c r="O12" s="480"/>
      <c r="P12" s="480"/>
      <c r="Q12" s="481"/>
      <c r="R12" s="482">
        <v>403699</v>
      </c>
      <c r="S12" s="483"/>
      <c r="T12" s="483"/>
      <c r="U12" s="483"/>
      <c r="V12" s="484"/>
      <c r="W12" s="485" t="s">
        <v>1</v>
      </c>
      <c r="X12" s="443"/>
      <c r="Y12" s="443"/>
      <c r="Z12" s="443"/>
      <c r="AA12" s="443"/>
      <c r="AB12" s="486"/>
      <c r="AC12" s="487" t="s">
        <v>132</v>
      </c>
      <c r="AD12" s="488"/>
      <c r="AE12" s="488"/>
      <c r="AF12" s="488"/>
      <c r="AG12" s="489"/>
      <c r="AH12" s="487" t="s">
        <v>133</v>
      </c>
      <c r="AI12" s="488"/>
      <c r="AJ12" s="488"/>
      <c r="AK12" s="488"/>
      <c r="AL12" s="490"/>
      <c r="AM12" s="439" t="s">
        <v>134</v>
      </c>
      <c r="AN12" s="440"/>
      <c r="AO12" s="440"/>
      <c r="AP12" s="440"/>
      <c r="AQ12" s="440"/>
      <c r="AR12" s="440"/>
      <c r="AS12" s="440"/>
      <c r="AT12" s="441"/>
      <c r="AU12" s="442" t="s">
        <v>116</v>
      </c>
      <c r="AV12" s="443"/>
      <c r="AW12" s="443"/>
      <c r="AX12" s="443"/>
      <c r="AY12" s="444" t="s">
        <v>135</v>
      </c>
      <c r="AZ12" s="445"/>
      <c r="BA12" s="445"/>
      <c r="BB12" s="445"/>
      <c r="BC12" s="445"/>
      <c r="BD12" s="445"/>
      <c r="BE12" s="445"/>
      <c r="BF12" s="445"/>
      <c r="BG12" s="445"/>
      <c r="BH12" s="445"/>
      <c r="BI12" s="445"/>
      <c r="BJ12" s="445"/>
      <c r="BK12" s="445"/>
      <c r="BL12" s="445"/>
      <c r="BM12" s="446"/>
      <c r="BN12" s="410">
        <v>0</v>
      </c>
      <c r="BO12" s="411"/>
      <c r="BP12" s="411"/>
      <c r="BQ12" s="411"/>
      <c r="BR12" s="411"/>
      <c r="BS12" s="411"/>
      <c r="BT12" s="411"/>
      <c r="BU12" s="412"/>
      <c r="BV12" s="410">
        <v>17000000</v>
      </c>
      <c r="BW12" s="411"/>
      <c r="BX12" s="411"/>
      <c r="BY12" s="411"/>
      <c r="BZ12" s="411"/>
      <c r="CA12" s="411"/>
      <c r="CB12" s="411"/>
      <c r="CC12" s="412"/>
      <c r="CD12" s="413" t="s">
        <v>136</v>
      </c>
      <c r="CE12" s="414"/>
      <c r="CF12" s="414"/>
      <c r="CG12" s="414"/>
      <c r="CH12" s="414"/>
      <c r="CI12" s="414"/>
      <c r="CJ12" s="414"/>
      <c r="CK12" s="414"/>
      <c r="CL12" s="414"/>
      <c r="CM12" s="414"/>
      <c r="CN12" s="414"/>
      <c r="CO12" s="414"/>
      <c r="CP12" s="414"/>
      <c r="CQ12" s="414"/>
      <c r="CR12" s="414"/>
      <c r="CS12" s="415"/>
      <c r="CT12" s="450" t="s">
        <v>129</v>
      </c>
      <c r="CU12" s="451"/>
      <c r="CV12" s="451"/>
      <c r="CW12" s="451"/>
      <c r="CX12" s="451"/>
      <c r="CY12" s="451"/>
      <c r="CZ12" s="451"/>
      <c r="DA12" s="452"/>
      <c r="DB12" s="450" t="s">
        <v>129</v>
      </c>
      <c r="DC12" s="451"/>
      <c r="DD12" s="451"/>
      <c r="DE12" s="451"/>
      <c r="DF12" s="451"/>
      <c r="DG12" s="451"/>
      <c r="DH12" s="451"/>
      <c r="DI12" s="452"/>
    </row>
    <row r="13" spans="1:119" ht="18.75" customHeight="1" x14ac:dyDescent="0.15">
      <c r="A13" s="178"/>
      <c r="B13" s="473"/>
      <c r="C13" s="474"/>
      <c r="D13" s="474"/>
      <c r="E13" s="474"/>
      <c r="F13" s="474"/>
      <c r="G13" s="474"/>
      <c r="H13" s="474"/>
      <c r="I13" s="474"/>
      <c r="J13" s="474"/>
      <c r="K13" s="475"/>
      <c r="L13" s="187"/>
      <c r="M13" s="501" t="s">
        <v>137</v>
      </c>
      <c r="N13" s="502"/>
      <c r="O13" s="502"/>
      <c r="P13" s="502"/>
      <c r="Q13" s="503"/>
      <c r="R13" s="494">
        <v>391161</v>
      </c>
      <c r="S13" s="495"/>
      <c r="T13" s="495"/>
      <c r="U13" s="495"/>
      <c r="V13" s="496"/>
      <c r="W13" s="426" t="s">
        <v>138</v>
      </c>
      <c r="X13" s="427"/>
      <c r="Y13" s="427"/>
      <c r="Z13" s="427"/>
      <c r="AA13" s="427"/>
      <c r="AB13" s="417"/>
      <c r="AC13" s="461">
        <v>186</v>
      </c>
      <c r="AD13" s="462"/>
      <c r="AE13" s="462"/>
      <c r="AF13" s="462"/>
      <c r="AG13" s="504"/>
      <c r="AH13" s="461">
        <v>168</v>
      </c>
      <c r="AI13" s="462"/>
      <c r="AJ13" s="462"/>
      <c r="AK13" s="462"/>
      <c r="AL13" s="463"/>
      <c r="AM13" s="439" t="s">
        <v>139</v>
      </c>
      <c r="AN13" s="440"/>
      <c r="AO13" s="440"/>
      <c r="AP13" s="440"/>
      <c r="AQ13" s="440"/>
      <c r="AR13" s="440"/>
      <c r="AS13" s="440"/>
      <c r="AT13" s="441"/>
      <c r="AU13" s="442" t="s">
        <v>116</v>
      </c>
      <c r="AV13" s="443"/>
      <c r="AW13" s="443"/>
      <c r="AX13" s="443"/>
      <c r="AY13" s="444" t="s">
        <v>140</v>
      </c>
      <c r="AZ13" s="445"/>
      <c r="BA13" s="445"/>
      <c r="BB13" s="445"/>
      <c r="BC13" s="445"/>
      <c r="BD13" s="445"/>
      <c r="BE13" s="445"/>
      <c r="BF13" s="445"/>
      <c r="BG13" s="445"/>
      <c r="BH13" s="445"/>
      <c r="BI13" s="445"/>
      <c r="BJ13" s="445"/>
      <c r="BK13" s="445"/>
      <c r="BL13" s="445"/>
      <c r="BM13" s="446"/>
      <c r="BN13" s="410">
        <v>9088501</v>
      </c>
      <c r="BO13" s="411"/>
      <c r="BP13" s="411"/>
      <c r="BQ13" s="411"/>
      <c r="BR13" s="411"/>
      <c r="BS13" s="411"/>
      <c r="BT13" s="411"/>
      <c r="BU13" s="412"/>
      <c r="BV13" s="410">
        <v>-11176679</v>
      </c>
      <c r="BW13" s="411"/>
      <c r="BX13" s="411"/>
      <c r="BY13" s="411"/>
      <c r="BZ13" s="411"/>
      <c r="CA13" s="411"/>
      <c r="CB13" s="411"/>
      <c r="CC13" s="412"/>
      <c r="CD13" s="413" t="s">
        <v>141</v>
      </c>
      <c r="CE13" s="414"/>
      <c r="CF13" s="414"/>
      <c r="CG13" s="414"/>
      <c r="CH13" s="414"/>
      <c r="CI13" s="414"/>
      <c r="CJ13" s="414"/>
      <c r="CK13" s="414"/>
      <c r="CL13" s="414"/>
      <c r="CM13" s="414"/>
      <c r="CN13" s="414"/>
      <c r="CO13" s="414"/>
      <c r="CP13" s="414"/>
      <c r="CQ13" s="414"/>
      <c r="CR13" s="414"/>
      <c r="CS13" s="415"/>
      <c r="CT13" s="407">
        <v>-4.4000000000000004</v>
      </c>
      <c r="CU13" s="408"/>
      <c r="CV13" s="408"/>
      <c r="CW13" s="408"/>
      <c r="CX13" s="408"/>
      <c r="CY13" s="408"/>
      <c r="CZ13" s="408"/>
      <c r="DA13" s="409"/>
      <c r="DB13" s="407">
        <v>-4.5</v>
      </c>
      <c r="DC13" s="408"/>
      <c r="DD13" s="408"/>
      <c r="DE13" s="408"/>
      <c r="DF13" s="408"/>
      <c r="DG13" s="408"/>
      <c r="DH13" s="408"/>
      <c r="DI13" s="409"/>
    </row>
    <row r="14" spans="1:119" ht="18.75" customHeight="1" thickBot="1" x14ac:dyDescent="0.2">
      <c r="A14" s="178"/>
      <c r="B14" s="473"/>
      <c r="C14" s="474"/>
      <c r="D14" s="474"/>
      <c r="E14" s="474"/>
      <c r="F14" s="474"/>
      <c r="G14" s="474"/>
      <c r="H14" s="474"/>
      <c r="I14" s="474"/>
      <c r="J14" s="474"/>
      <c r="K14" s="475"/>
      <c r="L14" s="491" t="s">
        <v>142</v>
      </c>
      <c r="M14" s="492"/>
      <c r="N14" s="492"/>
      <c r="O14" s="492"/>
      <c r="P14" s="492"/>
      <c r="Q14" s="493"/>
      <c r="R14" s="494">
        <v>406404</v>
      </c>
      <c r="S14" s="495"/>
      <c r="T14" s="495"/>
      <c r="U14" s="495"/>
      <c r="V14" s="496"/>
      <c r="W14" s="400"/>
      <c r="X14" s="401"/>
      <c r="Y14" s="401"/>
      <c r="Z14" s="401"/>
      <c r="AA14" s="401"/>
      <c r="AB14" s="390"/>
      <c r="AC14" s="497">
        <v>0.1</v>
      </c>
      <c r="AD14" s="498"/>
      <c r="AE14" s="498"/>
      <c r="AF14" s="498"/>
      <c r="AG14" s="499"/>
      <c r="AH14" s="497">
        <v>0.1</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143</v>
      </c>
      <c r="CE14" s="506"/>
      <c r="CF14" s="506"/>
      <c r="CG14" s="506"/>
      <c r="CH14" s="506"/>
      <c r="CI14" s="506"/>
      <c r="CJ14" s="506"/>
      <c r="CK14" s="506"/>
      <c r="CL14" s="506"/>
      <c r="CM14" s="506"/>
      <c r="CN14" s="506"/>
      <c r="CO14" s="506"/>
      <c r="CP14" s="506"/>
      <c r="CQ14" s="506"/>
      <c r="CR14" s="506"/>
      <c r="CS14" s="507"/>
      <c r="CT14" s="508" t="s">
        <v>128</v>
      </c>
      <c r="CU14" s="509"/>
      <c r="CV14" s="509"/>
      <c r="CW14" s="509"/>
      <c r="CX14" s="509"/>
      <c r="CY14" s="509"/>
      <c r="CZ14" s="509"/>
      <c r="DA14" s="510"/>
      <c r="DB14" s="508" t="s">
        <v>129</v>
      </c>
      <c r="DC14" s="509"/>
      <c r="DD14" s="509"/>
      <c r="DE14" s="509"/>
      <c r="DF14" s="509"/>
      <c r="DG14" s="509"/>
      <c r="DH14" s="509"/>
      <c r="DI14" s="510"/>
    </row>
    <row r="15" spans="1:119" ht="18.75" customHeight="1" x14ac:dyDescent="0.15">
      <c r="A15" s="178"/>
      <c r="B15" s="473"/>
      <c r="C15" s="474"/>
      <c r="D15" s="474"/>
      <c r="E15" s="474"/>
      <c r="F15" s="474"/>
      <c r="G15" s="474"/>
      <c r="H15" s="474"/>
      <c r="I15" s="474"/>
      <c r="J15" s="474"/>
      <c r="K15" s="475"/>
      <c r="L15" s="187"/>
      <c r="M15" s="501" t="s">
        <v>144</v>
      </c>
      <c r="N15" s="502"/>
      <c r="O15" s="502"/>
      <c r="P15" s="502"/>
      <c r="Q15" s="503"/>
      <c r="R15" s="494">
        <v>393062</v>
      </c>
      <c r="S15" s="495"/>
      <c r="T15" s="495"/>
      <c r="U15" s="495"/>
      <c r="V15" s="496"/>
      <c r="W15" s="426" t="s">
        <v>145</v>
      </c>
      <c r="X15" s="427"/>
      <c r="Y15" s="427"/>
      <c r="Z15" s="427"/>
      <c r="AA15" s="427"/>
      <c r="AB15" s="417"/>
      <c r="AC15" s="461">
        <v>27296</v>
      </c>
      <c r="AD15" s="462"/>
      <c r="AE15" s="462"/>
      <c r="AF15" s="462"/>
      <c r="AG15" s="504"/>
      <c r="AH15" s="461">
        <v>26835</v>
      </c>
      <c r="AI15" s="462"/>
      <c r="AJ15" s="462"/>
      <c r="AK15" s="462"/>
      <c r="AL15" s="463"/>
      <c r="AM15" s="439"/>
      <c r="AN15" s="440"/>
      <c r="AO15" s="440"/>
      <c r="AP15" s="440"/>
      <c r="AQ15" s="440"/>
      <c r="AR15" s="440"/>
      <c r="AS15" s="440"/>
      <c r="AT15" s="441"/>
      <c r="AU15" s="442"/>
      <c r="AV15" s="443"/>
      <c r="AW15" s="443"/>
      <c r="AX15" s="443"/>
      <c r="AY15" s="370" t="s">
        <v>146</v>
      </c>
      <c r="AZ15" s="371"/>
      <c r="BA15" s="371"/>
      <c r="BB15" s="371"/>
      <c r="BC15" s="371"/>
      <c r="BD15" s="371"/>
      <c r="BE15" s="371"/>
      <c r="BF15" s="371"/>
      <c r="BG15" s="371"/>
      <c r="BH15" s="371"/>
      <c r="BI15" s="371"/>
      <c r="BJ15" s="371"/>
      <c r="BK15" s="371"/>
      <c r="BL15" s="371"/>
      <c r="BM15" s="372"/>
      <c r="BN15" s="373">
        <v>54817503</v>
      </c>
      <c r="BO15" s="374"/>
      <c r="BP15" s="374"/>
      <c r="BQ15" s="374"/>
      <c r="BR15" s="374"/>
      <c r="BS15" s="374"/>
      <c r="BT15" s="374"/>
      <c r="BU15" s="375"/>
      <c r="BV15" s="373">
        <v>54903318</v>
      </c>
      <c r="BW15" s="374"/>
      <c r="BX15" s="374"/>
      <c r="BY15" s="374"/>
      <c r="BZ15" s="374"/>
      <c r="CA15" s="374"/>
      <c r="CB15" s="374"/>
      <c r="CC15" s="375"/>
      <c r="CD15" s="511" t="s">
        <v>147</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3"/>
      <c r="C16" s="474"/>
      <c r="D16" s="474"/>
      <c r="E16" s="474"/>
      <c r="F16" s="474"/>
      <c r="G16" s="474"/>
      <c r="H16" s="474"/>
      <c r="I16" s="474"/>
      <c r="J16" s="474"/>
      <c r="K16" s="475"/>
      <c r="L16" s="491" t="s">
        <v>148</v>
      </c>
      <c r="M16" s="514"/>
      <c r="N16" s="514"/>
      <c r="O16" s="514"/>
      <c r="P16" s="514"/>
      <c r="Q16" s="515"/>
      <c r="R16" s="516" t="s">
        <v>149</v>
      </c>
      <c r="S16" s="517"/>
      <c r="T16" s="517"/>
      <c r="U16" s="517"/>
      <c r="V16" s="518"/>
      <c r="W16" s="400"/>
      <c r="X16" s="401"/>
      <c r="Y16" s="401"/>
      <c r="Z16" s="401"/>
      <c r="AA16" s="401"/>
      <c r="AB16" s="390"/>
      <c r="AC16" s="497">
        <v>14.4</v>
      </c>
      <c r="AD16" s="498"/>
      <c r="AE16" s="498"/>
      <c r="AF16" s="498"/>
      <c r="AG16" s="499"/>
      <c r="AH16" s="497">
        <v>16.600000000000001</v>
      </c>
      <c r="AI16" s="498"/>
      <c r="AJ16" s="498"/>
      <c r="AK16" s="498"/>
      <c r="AL16" s="500"/>
      <c r="AM16" s="439"/>
      <c r="AN16" s="440"/>
      <c r="AO16" s="440"/>
      <c r="AP16" s="440"/>
      <c r="AQ16" s="440"/>
      <c r="AR16" s="440"/>
      <c r="AS16" s="440"/>
      <c r="AT16" s="441"/>
      <c r="AU16" s="442"/>
      <c r="AV16" s="443"/>
      <c r="AW16" s="443"/>
      <c r="AX16" s="443"/>
      <c r="AY16" s="444" t="s">
        <v>150</v>
      </c>
      <c r="AZ16" s="445"/>
      <c r="BA16" s="445"/>
      <c r="BB16" s="445"/>
      <c r="BC16" s="445"/>
      <c r="BD16" s="445"/>
      <c r="BE16" s="445"/>
      <c r="BF16" s="445"/>
      <c r="BG16" s="445"/>
      <c r="BH16" s="445"/>
      <c r="BI16" s="445"/>
      <c r="BJ16" s="445"/>
      <c r="BK16" s="445"/>
      <c r="BL16" s="445"/>
      <c r="BM16" s="446"/>
      <c r="BN16" s="410">
        <v>98926880</v>
      </c>
      <c r="BO16" s="411"/>
      <c r="BP16" s="411"/>
      <c r="BQ16" s="411"/>
      <c r="BR16" s="411"/>
      <c r="BS16" s="411"/>
      <c r="BT16" s="411"/>
      <c r="BU16" s="412"/>
      <c r="BV16" s="410">
        <v>93016604</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
      <c r="A17" s="178"/>
      <c r="B17" s="476"/>
      <c r="C17" s="477"/>
      <c r="D17" s="477"/>
      <c r="E17" s="477"/>
      <c r="F17" s="477"/>
      <c r="G17" s="477"/>
      <c r="H17" s="477"/>
      <c r="I17" s="477"/>
      <c r="J17" s="477"/>
      <c r="K17" s="478"/>
      <c r="L17" s="192"/>
      <c r="M17" s="521" t="s">
        <v>151</v>
      </c>
      <c r="N17" s="522"/>
      <c r="O17" s="522"/>
      <c r="P17" s="522"/>
      <c r="Q17" s="523"/>
      <c r="R17" s="516" t="s">
        <v>152</v>
      </c>
      <c r="S17" s="517"/>
      <c r="T17" s="517"/>
      <c r="U17" s="517"/>
      <c r="V17" s="518"/>
      <c r="W17" s="426" t="s">
        <v>153</v>
      </c>
      <c r="X17" s="427"/>
      <c r="Y17" s="427"/>
      <c r="Z17" s="427"/>
      <c r="AA17" s="427"/>
      <c r="AB17" s="417"/>
      <c r="AC17" s="461">
        <v>162606</v>
      </c>
      <c r="AD17" s="462"/>
      <c r="AE17" s="462"/>
      <c r="AF17" s="462"/>
      <c r="AG17" s="504"/>
      <c r="AH17" s="461">
        <v>134610</v>
      </c>
      <c r="AI17" s="462"/>
      <c r="AJ17" s="462"/>
      <c r="AK17" s="462"/>
      <c r="AL17" s="463"/>
      <c r="AM17" s="439"/>
      <c r="AN17" s="440"/>
      <c r="AO17" s="440"/>
      <c r="AP17" s="440"/>
      <c r="AQ17" s="440"/>
      <c r="AR17" s="440"/>
      <c r="AS17" s="440"/>
      <c r="AT17" s="441"/>
      <c r="AU17" s="442"/>
      <c r="AV17" s="443"/>
      <c r="AW17" s="443"/>
      <c r="AX17" s="443"/>
      <c r="AY17" s="444" t="s">
        <v>154</v>
      </c>
      <c r="AZ17" s="445"/>
      <c r="BA17" s="445"/>
      <c r="BB17" s="445"/>
      <c r="BC17" s="445"/>
      <c r="BD17" s="445"/>
      <c r="BE17" s="445"/>
      <c r="BF17" s="445"/>
      <c r="BG17" s="445"/>
      <c r="BH17" s="445"/>
      <c r="BI17" s="445"/>
      <c r="BJ17" s="445"/>
      <c r="BK17" s="445"/>
      <c r="BL17" s="445"/>
      <c r="BM17" s="446"/>
      <c r="BN17" s="410">
        <v>107861499</v>
      </c>
      <c r="BO17" s="411"/>
      <c r="BP17" s="411"/>
      <c r="BQ17" s="411"/>
      <c r="BR17" s="411"/>
      <c r="BS17" s="411"/>
      <c r="BT17" s="411"/>
      <c r="BU17" s="412"/>
      <c r="BV17" s="410">
        <v>102008510</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
      <c r="A18" s="178"/>
      <c r="B18" s="532" t="s">
        <v>155</v>
      </c>
      <c r="C18" s="453"/>
      <c r="D18" s="453"/>
      <c r="E18" s="533"/>
      <c r="F18" s="533"/>
      <c r="G18" s="533"/>
      <c r="H18" s="533"/>
      <c r="I18" s="533"/>
      <c r="J18" s="533"/>
      <c r="K18" s="533"/>
      <c r="L18" s="534">
        <v>22.84</v>
      </c>
      <c r="M18" s="534"/>
      <c r="N18" s="534"/>
      <c r="O18" s="534"/>
      <c r="P18" s="534"/>
      <c r="Q18" s="534"/>
      <c r="R18" s="535"/>
      <c r="S18" s="535"/>
      <c r="T18" s="535"/>
      <c r="U18" s="535"/>
      <c r="V18" s="536"/>
      <c r="W18" s="428"/>
      <c r="X18" s="429"/>
      <c r="Y18" s="429"/>
      <c r="Z18" s="429"/>
      <c r="AA18" s="429"/>
      <c r="AB18" s="420"/>
      <c r="AC18" s="537">
        <v>85.5</v>
      </c>
      <c r="AD18" s="538"/>
      <c r="AE18" s="538"/>
      <c r="AF18" s="538"/>
      <c r="AG18" s="539"/>
      <c r="AH18" s="537">
        <v>83.3</v>
      </c>
      <c r="AI18" s="538"/>
      <c r="AJ18" s="538"/>
      <c r="AK18" s="538"/>
      <c r="AL18" s="540"/>
      <c r="AM18" s="439"/>
      <c r="AN18" s="440"/>
      <c r="AO18" s="440"/>
      <c r="AP18" s="440"/>
      <c r="AQ18" s="440"/>
      <c r="AR18" s="440"/>
      <c r="AS18" s="440"/>
      <c r="AT18" s="441"/>
      <c r="AU18" s="442"/>
      <c r="AV18" s="443"/>
      <c r="AW18" s="443"/>
      <c r="AX18" s="443"/>
      <c r="AY18" s="444" t="s">
        <v>156</v>
      </c>
      <c r="AZ18" s="445"/>
      <c r="BA18" s="445"/>
      <c r="BB18" s="445"/>
      <c r="BC18" s="445"/>
      <c r="BD18" s="445"/>
      <c r="BE18" s="445"/>
      <c r="BF18" s="445"/>
      <c r="BG18" s="445"/>
      <c r="BH18" s="445"/>
      <c r="BI18" s="445"/>
      <c r="BJ18" s="445"/>
      <c r="BK18" s="445"/>
      <c r="BL18" s="445"/>
      <c r="BM18" s="446"/>
      <c r="BN18" s="410">
        <v>86014108</v>
      </c>
      <c r="BO18" s="411"/>
      <c r="BP18" s="411"/>
      <c r="BQ18" s="411"/>
      <c r="BR18" s="411"/>
      <c r="BS18" s="411"/>
      <c r="BT18" s="411"/>
      <c r="BU18" s="412"/>
      <c r="BV18" s="410">
        <v>82648532</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
      <c r="A19" s="178"/>
      <c r="B19" s="532" t="s">
        <v>157</v>
      </c>
      <c r="C19" s="453"/>
      <c r="D19" s="453"/>
      <c r="E19" s="533"/>
      <c r="F19" s="533"/>
      <c r="G19" s="533"/>
      <c r="H19" s="533"/>
      <c r="I19" s="533"/>
      <c r="J19" s="533"/>
      <c r="K19" s="533"/>
      <c r="L19" s="541">
        <v>18498</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158</v>
      </c>
      <c r="AZ19" s="445"/>
      <c r="BA19" s="445"/>
      <c r="BB19" s="445"/>
      <c r="BC19" s="445"/>
      <c r="BD19" s="445"/>
      <c r="BE19" s="445"/>
      <c r="BF19" s="445"/>
      <c r="BG19" s="445"/>
      <c r="BH19" s="445"/>
      <c r="BI19" s="445"/>
      <c r="BJ19" s="445"/>
      <c r="BK19" s="445"/>
      <c r="BL19" s="445"/>
      <c r="BM19" s="446"/>
      <c r="BN19" s="410">
        <v>128012460</v>
      </c>
      <c r="BO19" s="411"/>
      <c r="BP19" s="411"/>
      <c r="BQ19" s="411"/>
      <c r="BR19" s="411"/>
      <c r="BS19" s="411"/>
      <c r="BT19" s="411"/>
      <c r="BU19" s="412"/>
      <c r="BV19" s="410">
        <v>135898597</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
      <c r="A20" s="178"/>
      <c r="B20" s="532" t="s">
        <v>159</v>
      </c>
      <c r="C20" s="453"/>
      <c r="D20" s="453"/>
      <c r="E20" s="533"/>
      <c r="F20" s="533"/>
      <c r="G20" s="533"/>
      <c r="H20" s="533"/>
      <c r="I20" s="533"/>
      <c r="J20" s="533"/>
      <c r="K20" s="533"/>
      <c r="L20" s="541">
        <v>237641</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
      <c r="A21" s="178"/>
      <c r="B21" s="550" t="s">
        <v>160</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15">
      <c r="A22" s="178"/>
      <c r="B22" s="580" t="s">
        <v>161</v>
      </c>
      <c r="C22" s="554"/>
      <c r="D22" s="555"/>
      <c r="E22" s="422" t="s">
        <v>1</v>
      </c>
      <c r="F22" s="427"/>
      <c r="G22" s="427"/>
      <c r="H22" s="427"/>
      <c r="I22" s="427"/>
      <c r="J22" s="427"/>
      <c r="K22" s="417"/>
      <c r="L22" s="422" t="s">
        <v>162</v>
      </c>
      <c r="M22" s="427"/>
      <c r="N22" s="427"/>
      <c r="O22" s="427"/>
      <c r="P22" s="417"/>
      <c r="Q22" s="585" t="s">
        <v>163</v>
      </c>
      <c r="R22" s="586"/>
      <c r="S22" s="586"/>
      <c r="T22" s="586"/>
      <c r="U22" s="586"/>
      <c r="V22" s="587"/>
      <c r="W22" s="553" t="s">
        <v>164</v>
      </c>
      <c r="X22" s="554"/>
      <c r="Y22" s="555"/>
      <c r="Z22" s="422" t="s">
        <v>1</v>
      </c>
      <c r="AA22" s="427"/>
      <c r="AB22" s="427"/>
      <c r="AC22" s="427"/>
      <c r="AD22" s="427"/>
      <c r="AE22" s="427"/>
      <c r="AF22" s="427"/>
      <c r="AG22" s="417"/>
      <c r="AH22" s="591" t="s">
        <v>165</v>
      </c>
      <c r="AI22" s="427"/>
      <c r="AJ22" s="427"/>
      <c r="AK22" s="427"/>
      <c r="AL22" s="417"/>
      <c r="AM22" s="591" t="s">
        <v>166</v>
      </c>
      <c r="AN22" s="592"/>
      <c r="AO22" s="592"/>
      <c r="AP22" s="592"/>
      <c r="AQ22" s="592"/>
      <c r="AR22" s="593"/>
      <c r="AS22" s="585" t="s">
        <v>163</v>
      </c>
      <c r="AT22" s="586"/>
      <c r="AU22" s="586"/>
      <c r="AV22" s="586"/>
      <c r="AW22" s="586"/>
      <c r="AX22" s="597"/>
      <c r="AY22" s="370" t="s">
        <v>167</v>
      </c>
      <c r="AZ22" s="371"/>
      <c r="BA22" s="371"/>
      <c r="BB22" s="371"/>
      <c r="BC22" s="371"/>
      <c r="BD22" s="371"/>
      <c r="BE22" s="371"/>
      <c r="BF22" s="371"/>
      <c r="BG22" s="371"/>
      <c r="BH22" s="371"/>
      <c r="BI22" s="371"/>
      <c r="BJ22" s="371"/>
      <c r="BK22" s="371"/>
      <c r="BL22" s="371"/>
      <c r="BM22" s="372"/>
      <c r="BN22" s="373">
        <v>11121262</v>
      </c>
      <c r="BO22" s="374"/>
      <c r="BP22" s="374"/>
      <c r="BQ22" s="374"/>
      <c r="BR22" s="374"/>
      <c r="BS22" s="374"/>
      <c r="BT22" s="374"/>
      <c r="BU22" s="375"/>
      <c r="BV22" s="373">
        <v>10634386</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15">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168</v>
      </c>
      <c r="AZ23" s="445"/>
      <c r="BA23" s="445"/>
      <c r="BB23" s="445"/>
      <c r="BC23" s="445"/>
      <c r="BD23" s="445"/>
      <c r="BE23" s="445"/>
      <c r="BF23" s="445"/>
      <c r="BG23" s="445"/>
      <c r="BH23" s="445"/>
      <c r="BI23" s="445"/>
      <c r="BJ23" s="445"/>
      <c r="BK23" s="445"/>
      <c r="BL23" s="445"/>
      <c r="BM23" s="446"/>
      <c r="BN23" s="410">
        <v>11121262</v>
      </c>
      <c r="BO23" s="411"/>
      <c r="BP23" s="411"/>
      <c r="BQ23" s="411"/>
      <c r="BR23" s="411"/>
      <c r="BS23" s="411"/>
      <c r="BT23" s="411"/>
      <c r="BU23" s="412"/>
      <c r="BV23" s="410">
        <v>10634386</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
      <c r="A24" s="178"/>
      <c r="B24" s="581"/>
      <c r="C24" s="557"/>
      <c r="D24" s="558"/>
      <c r="E24" s="460" t="s">
        <v>169</v>
      </c>
      <c r="F24" s="440"/>
      <c r="G24" s="440"/>
      <c r="H24" s="440"/>
      <c r="I24" s="440"/>
      <c r="J24" s="440"/>
      <c r="K24" s="441"/>
      <c r="L24" s="461">
        <v>1</v>
      </c>
      <c r="M24" s="462"/>
      <c r="N24" s="462"/>
      <c r="O24" s="462"/>
      <c r="P24" s="504"/>
      <c r="Q24" s="461">
        <v>11400</v>
      </c>
      <c r="R24" s="462"/>
      <c r="S24" s="462"/>
      <c r="T24" s="462"/>
      <c r="U24" s="462"/>
      <c r="V24" s="504"/>
      <c r="W24" s="556"/>
      <c r="X24" s="557"/>
      <c r="Y24" s="558"/>
      <c r="Z24" s="460" t="s">
        <v>170</v>
      </c>
      <c r="AA24" s="440"/>
      <c r="AB24" s="440"/>
      <c r="AC24" s="440"/>
      <c r="AD24" s="440"/>
      <c r="AE24" s="440"/>
      <c r="AF24" s="440"/>
      <c r="AG24" s="441"/>
      <c r="AH24" s="461">
        <v>2549</v>
      </c>
      <c r="AI24" s="462"/>
      <c r="AJ24" s="462"/>
      <c r="AK24" s="462"/>
      <c r="AL24" s="504"/>
      <c r="AM24" s="461">
        <v>7251905</v>
      </c>
      <c r="AN24" s="462"/>
      <c r="AO24" s="462"/>
      <c r="AP24" s="462"/>
      <c r="AQ24" s="462"/>
      <c r="AR24" s="504"/>
      <c r="AS24" s="461">
        <v>2845</v>
      </c>
      <c r="AT24" s="462"/>
      <c r="AU24" s="462"/>
      <c r="AV24" s="462"/>
      <c r="AW24" s="462"/>
      <c r="AX24" s="463"/>
      <c r="AY24" s="526" t="s">
        <v>171</v>
      </c>
      <c r="AZ24" s="527"/>
      <c r="BA24" s="527"/>
      <c r="BB24" s="527"/>
      <c r="BC24" s="527"/>
      <c r="BD24" s="527"/>
      <c r="BE24" s="527"/>
      <c r="BF24" s="527"/>
      <c r="BG24" s="527"/>
      <c r="BH24" s="527"/>
      <c r="BI24" s="527"/>
      <c r="BJ24" s="527"/>
      <c r="BK24" s="527"/>
      <c r="BL24" s="527"/>
      <c r="BM24" s="528"/>
      <c r="BN24" s="410">
        <v>11121262</v>
      </c>
      <c r="BO24" s="411"/>
      <c r="BP24" s="411"/>
      <c r="BQ24" s="411"/>
      <c r="BR24" s="411"/>
      <c r="BS24" s="411"/>
      <c r="BT24" s="411"/>
      <c r="BU24" s="412"/>
      <c r="BV24" s="410">
        <v>10634386</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15">
      <c r="A25" s="178"/>
      <c r="B25" s="581"/>
      <c r="C25" s="557"/>
      <c r="D25" s="558"/>
      <c r="E25" s="460" t="s">
        <v>172</v>
      </c>
      <c r="F25" s="440"/>
      <c r="G25" s="440"/>
      <c r="H25" s="440"/>
      <c r="I25" s="440"/>
      <c r="J25" s="440"/>
      <c r="K25" s="441"/>
      <c r="L25" s="461">
        <v>2</v>
      </c>
      <c r="M25" s="462"/>
      <c r="N25" s="462"/>
      <c r="O25" s="462"/>
      <c r="P25" s="504"/>
      <c r="Q25" s="461">
        <v>9160</v>
      </c>
      <c r="R25" s="462"/>
      <c r="S25" s="462"/>
      <c r="T25" s="462"/>
      <c r="U25" s="462"/>
      <c r="V25" s="504"/>
      <c r="W25" s="556"/>
      <c r="X25" s="557"/>
      <c r="Y25" s="558"/>
      <c r="Z25" s="460" t="s">
        <v>173</v>
      </c>
      <c r="AA25" s="440"/>
      <c r="AB25" s="440"/>
      <c r="AC25" s="440"/>
      <c r="AD25" s="440"/>
      <c r="AE25" s="440"/>
      <c r="AF25" s="440"/>
      <c r="AG25" s="441"/>
      <c r="AH25" s="461" t="s">
        <v>129</v>
      </c>
      <c r="AI25" s="462"/>
      <c r="AJ25" s="462"/>
      <c r="AK25" s="462"/>
      <c r="AL25" s="504"/>
      <c r="AM25" s="461" t="s">
        <v>174</v>
      </c>
      <c r="AN25" s="462"/>
      <c r="AO25" s="462"/>
      <c r="AP25" s="462"/>
      <c r="AQ25" s="462"/>
      <c r="AR25" s="504"/>
      <c r="AS25" s="461" t="s">
        <v>128</v>
      </c>
      <c r="AT25" s="462"/>
      <c r="AU25" s="462"/>
      <c r="AV25" s="462"/>
      <c r="AW25" s="462"/>
      <c r="AX25" s="463"/>
      <c r="AY25" s="370" t="s">
        <v>175</v>
      </c>
      <c r="AZ25" s="371"/>
      <c r="BA25" s="371"/>
      <c r="BB25" s="371"/>
      <c r="BC25" s="371"/>
      <c r="BD25" s="371"/>
      <c r="BE25" s="371"/>
      <c r="BF25" s="371"/>
      <c r="BG25" s="371"/>
      <c r="BH25" s="371"/>
      <c r="BI25" s="371"/>
      <c r="BJ25" s="371"/>
      <c r="BK25" s="371"/>
      <c r="BL25" s="371"/>
      <c r="BM25" s="372"/>
      <c r="BN25" s="373">
        <v>30980081</v>
      </c>
      <c r="BO25" s="374"/>
      <c r="BP25" s="374"/>
      <c r="BQ25" s="374"/>
      <c r="BR25" s="374"/>
      <c r="BS25" s="374"/>
      <c r="BT25" s="374"/>
      <c r="BU25" s="375"/>
      <c r="BV25" s="373">
        <v>26778803</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15">
      <c r="A26" s="178"/>
      <c r="B26" s="581"/>
      <c r="C26" s="557"/>
      <c r="D26" s="558"/>
      <c r="E26" s="460" t="s">
        <v>176</v>
      </c>
      <c r="F26" s="440"/>
      <c r="G26" s="440"/>
      <c r="H26" s="440"/>
      <c r="I26" s="440"/>
      <c r="J26" s="440"/>
      <c r="K26" s="441"/>
      <c r="L26" s="461">
        <v>1</v>
      </c>
      <c r="M26" s="462"/>
      <c r="N26" s="462"/>
      <c r="O26" s="462"/>
      <c r="P26" s="504"/>
      <c r="Q26" s="461">
        <v>7970</v>
      </c>
      <c r="R26" s="462"/>
      <c r="S26" s="462"/>
      <c r="T26" s="462"/>
      <c r="U26" s="462"/>
      <c r="V26" s="504"/>
      <c r="W26" s="556"/>
      <c r="X26" s="557"/>
      <c r="Y26" s="558"/>
      <c r="Z26" s="460" t="s">
        <v>177</v>
      </c>
      <c r="AA26" s="562"/>
      <c r="AB26" s="562"/>
      <c r="AC26" s="562"/>
      <c r="AD26" s="562"/>
      <c r="AE26" s="562"/>
      <c r="AF26" s="562"/>
      <c r="AG26" s="563"/>
      <c r="AH26" s="461">
        <v>231</v>
      </c>
      <c r="AI26" s="462"/>
      <c r="AJ26" s="462"/>
      <c r="AK26" s="462"/>
      <c r="AL26" s="504"/>
      <c r="AM26" s="461">
        <v>671286</v>
      </c>
      <c r="AN26" s="462"/>
      <c r="AO26" s="462"/>
      <c r="AP26" s="462"/>
      <c r="AQ26" s="462"/>
      <c r="AR26" s="504"/>
      <c r="AS26" s="461">
        <v>2906</v>
      </c>
      <c r="AT26" s="462"/>
      <c r="AU26" s="462"/>
      <c r="AV26" s="462"/>
      <c r="AW26" s="462"/>
      <c r="AX26" s="463"/>
      <c r="AY26" s="413" t="s">
        <v>178</v>
      </c>
      <c r="AZ26" s="414"/>
      <c r="BA26" s="414"/>
      <c r="BB26" s="414"/>
      <c r="BC26" s="414"/>
      <c r="BD26" s="414"/>
      <c r="BE26" s="414"/>
      <c r="BF26" s="414"/>
      <c r="BG26" s="414"/>
      <c r="BH26" s="414"/>
      <c r="BI26" s="414"/>
      <c r="BJ26" s="414"/>
      <c r="BK26" s="414"/>
      <c r="BL26" s="414"/>
      <c r="BM26" s="415"/>
      <c r="BN26" s="410">
        <v>300000</v>
      </c>
      <c r="BO26" s="411"/>
      <c r="BP26" s="411"/>
      <c r="BQ26" s="411"/>
      <c r="BR26" s="411"/>
      <c r="BS26" s="411"/>
      <c r="BT26" s="411"/>
      <c r="BU26" s="412"/>
      <c r="BV26" s="410">
        <v>200000</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
      <c r="A27" s="178"/>
      <c r="B27" s="581"/>
      <c r="C27" s="557"/>
      <c r="D27" s="558"/>
      <c r="E27" s="460" t="s">
        <v>179</v>
      </c>
      <c r="F27" s="440"/>
      <c r="G27" s="440"/>
      <c r="H27" s="440"/>
      <c r="I27" s="440"/>
      <c r="J27" s="440"/>
      <c r="K27" s="441"/>
      <c r="L27" s="461">
        <v>1</v>
      </c>
      <c r="M27" s="462"/>
      <c r="N27" s="462"/>
      <c r="O27" s="462"/>
      <c r="P27" s="504"/>
      <c r="Q27" s="461">
        <v>9180</v>
      </c>
      <c r="R27" s="462"/>
      <c r="S27" s="462"/>
      <c r="T27" s="462"/>
      <c r="U27" s="462"/>
      <c r="V27" s="504"/>
      <c r="W27" s="556"/>
      <c r="X27" s="557"/>
      <c r="Y27" s="558"/>
      <c r="Z27" s="460" t="s">
        <v>180</v>
      </c>
      <c r="AA27" s="440"/>
      <c r="AB27" s="440"/>
      <c r="AC27" s="440"/>
      <c r="AD27" s="440"/>
      <c r="AE27" s="440"/>
      <c r="AF27" s="440"/>
      <c r="AG27" s="441"/>
      <c r="AH27" s="461">
        <v>72</v>
      </c>
      <c r="AI27" s="462"/>
      <c r="AJ27" s="462"/>
      <c r="AK27" s="462"/>
      <c r="AL27" s="504"/>
      <c r="AM27" s="461">
        <v>227170</v>
      </c>
      <c r="AN27" s="462"/>
      <c r="AO27" s="462"/>
      <c r="AP27" s="462"/>
      <c r="AQ27" s="462"/>
      <c r="AR27" s="504"/>
      <c r="AS27" s="461">
        <v>3155</v>
      </c>
      <c r="AT27" s="462"/>
      <c r="AU27" s="462"/>
      <c r="AV27" s="462"/>
      <c r="AW27" s="462"/>
      <c r="AX27" s="463"/>
      <c r="AY27" s="505" t="s">
        <v>181</v>
      </c>
      <c r="AZ27" s="506"/>
      <c r="BA27" s="506"/>
      <c r="BB27" s="506"/>
      <c r="BC27" s="506"/>
      <c r="BD27" s="506"/>
      <c r="BE27" s="506"/>
      <c r="BF27" s="506"/>
      <c r="BG27" s="506"/>
      <c r="BH27" s="506"/>
      <c r="BI27" s="506"/>
      <c r="BJ27" s="506"/>
      <c r="BK27" s="506"/>
      <c r="BL27" s="506"/>
      <c r="BM27" s="507"/>
      <c r="BN27" s="529" t="s">
        <v>182</v>
      </c>
      <c r="BO27" s="530"/>
      <c r="BP27" s="530"/>
      <c r="BQ27" s="530"/>
      <c r="BR27" s="530"/>
      <c r="BS27" s="530"/>
      <c r="BT27" s="530"/>
      <c r="BU27" s="531"/>
      <c r="BV27" s="529" t="s">
        <v>128</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15">
      <c r="A28" s="178"/>
      <c r="B28" s="581"/>
      <c r="C28" s="557"/>
      <c r="D28" s="558"/>
      <c r="E28" s="460" t="s">
        <v>183</v>
      </c>
      <c r="F28" s="440"/>
      <c r="G28" s="440"/>
      <c r="H28" s="440"/>
      <c r="I28" s="440"/>
      <c r="J28" s="440"/>
      <c r="K28" s="441"/>
      <c r="L28" s="461">
        <v>1</v>
      </c>
      <c r="M28" s="462"/>
      <c r="N28" s="462"/>
      <c r="O28" s="462"/>
      <c r="P28" s="504"/>
      <c r="Q28" s="461">
        <v>7840</v>
      </c>
      <c r="R28" s="462"/>
      <c r="S28" s="462"/>
      <c r="T28" s="462"/>
      <c r="U28" s="462"/>
      <c r="V28" s="504"/>
      <c r="W28" s="556"/>
      <c r="X28" s="557"/>
      <c r="Y28" s="558"/>
      <c r="Z28" s="460" t="s">
        <v>184</v>
      </c>
      <c r="AA28" s="440"/>
      <c r="AB28" s="440"/>
      <c r="AC28" s="440"/>
      <c r="AD28" s="440"/>
      <c r="AE28" s="440"/>
      <c r="AF28" s="440"/>
      <c r="AG28" s="441"/>
      <c r="AH28" s="461" t="s">
        <v>128</v>
      </c>
      <c r="AI28" s="462"/>
      <c r="AJ28" s="462"/>
      <c r="AK28" s="462"/>
      <c r="AL28" s="504"/>
      <c r="AM28" s="461" t="s">
        <v>128</v>
      </c>
      <c r="AN28" s="462"/>
      <c r="AO28" s="462"/>
      <c r="AP28" s="462"/>
      <c r="AQ28" s="462"/>
      <c r="AR28" s="504"/>
      <c r="AS28" s="461" t="s">
        <v>182</v>
      </c>
      <c r="AT28" s="462"/>
      <c r="AU28" s="462"/>
      <c r="AV28" s="462"/>
      <c r="AW28" s="462"/>
      <c r="AX28" s="463"/>
      <c r="AY28" s="564" t="s">
        <v>185</v>
      </c>
      <c r="AZ28" s="565"/>
      <c r="BA28" s="565"/>
      <c r="BB28" s="566"/>
      <c r="BC28" s="370" t="s">
        <v>47</v>
      </c>
      <c r="BD28" s="371"/>
      <c r="BE28" s="371"/>
      <c r="BF28" s="371"/>
      <c r="BG28" s="371"/>
      <c r="BH28" s="371"/>
      <c r="BI28" s="371"/>
      <c r="BJ28" s="371"/>
      <c r="BK28" s="371"/>
      <c r="BL28" s="371"/>
      <c r="BM28" s="372"/>
      <c r="BN28" s="373">
        <v>16132907</v>
      </c>
      <c r="BO28" s="374"/>
      <c r="BP28" s="374"/>
      <c r="BQ28" s="374"/>
      <c r="BR28" s="374"/>
      <c r="BS28" s="374"/>
      <c r="BT28" s="374"/>
      <c r="BU28" s="375"/>
      <c r="BV28" s="373">
        <v>10482727</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15">
      <c r="A29" s="178"/>
      <c r="B29" s="581"/>
      <c r="C29" s="557"/>
      <c r="D29" s="558"/>
      <c r="E29" s="460" t="s">
        <v>186</v>
      </c>
      <c r="F29" s="440"/>
      <c r="G29" s="440"/>
      <c r="H29" s="440"/>
      <c r="I29" s="440"/>
      <c r="J29" s="440"/>
      <c r="K29" s="441"/>
      <c r="L29" s="461">
        <v>38</v>
      </c>
      <c r="M29" s="462"/>
      <c r="N29" s="462"/>
      <c r="O29" s="462"/>
      <c r="P29" s="504"/>
      <c r="Q29" s="461">
        <v>6020</v>
      </c>
      <c r="R29" s="462"/>
      <c r="S29" s="462"/>
      <c r="T29" s="462"/>
      <c r="U29" s="462"/>
      <c r="V29" s="504"/>
      <c r="W29" s="559"/>
      <c r="X29" s="560"/>
      <c r="Y29" s="561"/>
      <c r="Z29" s="460" t="s">
        <v>187</v>
      </c>
      <c r="AA29" s="440"/>
      <c r="AB29" s="440"/>
      <c r="AC29" s="440"/>
      <c r="AD29" s="440"/>
      <c r="AE29" s="440"/>
      <c r="AF29" s="440"/>
      <c r="AG29" s="441"/>
      <c r="AH29" s="461">
        <v>2621</v>
      </c>
      <c r="AI29" s="462"/>
      <c r="AJ29" s="462"/>
      <c r="AK29" s="462"/>
      <c r="AL29" s="504"/>
      <c r="AM29" s="461">
        <v>7479075</v>
      </c>
      <c r="AN29" s="462"/>
      <c r="AO29" s="462"/>
      <c r="AP29" s="462"/>
      <c r="AQ29" s="462"/>
      <c r="AR29" s="504"/>
      <c r="AS29" s="461">
        <v>2854</v>
      </c>
      <c r="AT29" s="462"/>
      <c r="AU29" s="462"/>
      <c r="AV29" s="462"/>
      <c r="AW29" s="462"/>
      <c r="AX29" s="463"/>
      <c r="AY29" s="567"/>
      <c r="AZ29" s="568"/>
      <c r="BA29" s="568"/>
      <c r="BB29" s="569"/>
      <c r="BC29" s="444" t="s">
        <v>188</v>
      </c>
      <c r="BD29" s="445"/>
      <c r="BE29" s="445"/>
      <c r="BF29" s="445"/>
      <c r="BG29" s="445"/>
      <c r="BH29" s="445"/>
      <c r="BI29" s="445"/>
      <c r="BJ29" s="445"/>
      <c r="BK29" s="445"/>
      <c r="BL29" s="445"/>
      <c r="BM29" s="446"/>
      <c r="BN29" s="410">
        <v>8643338</v>
      </c>
      <c r="BO29" s="411"/>
      <c r="BP29" s="411"/>
      <c r="BQ29" s="411"/>
      <c r="BR29" s="411"/>
      <c r="BS29" s="411"/>
      <c r="BT29" s="411"/>
      <c r="BU29" s="412"/>
      <c r="BV29" s="410">
        <v>8630155</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189</v>
      </c>
      <c r="X30" s="578"/>
      <c r="Y30" s="578"/>
      <c r="Z30" s="578"/>
      <c r="AA30" s="578"/>
      <c r="AB30" s="578"/>
      <c r="AC30" s="578"/>
      <c r="AD30" s="578"/>
      <c r="AE30" s="578"/>
      <c r="AF30" s="578"/>
      <c r="AG30" s="579"/>
      <c r="AH30" s="537">
        <v>99.4</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49</v>
      </c>
      <c r="BD30" s="527"/>
      <c r="BE30" s="527"/>
      <c r="BF30" s="527"/>
      <c r="BG30" s="527"/>
      <c r="BH30" s="527"/>
      <c r="BI30" s="527"/>
      <c r="BJ30" s="527"/>
      <c r="BK30" s="527"/>
      <c r="BL30" s="527"/>
      <c r="BM30" s="528"/>
      <c r="BN30" s="529">
        <v>66660806</v>
      </c>
      <c r="BO30" s="530"/>
      <c r="BP30" s="530"/>
      <c r="BQ30" s="530"/>
      <c r="BR30" s="530"/>
      <c r="BS30" s="530"/>
      <c r="BT30" s="530"/>
      <c r="BU30" s="531"/>
      <c r="BV30" s="529">
        <v>63050421</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3" t="s">
        <v>190</v>
      </c>
      <c r="D32" s="573"/>
      <c r="E32" s="573"/>
      <c r="F32" s="573"/>
      <c r="G32" s="573"/>
      <c r="H32" s="573"/>
      <c r="I32" s="573"/>
      <c r="J32" s="573"/>
      <c r="K32" s="573"/>
      <c r="L32" s="573"/>
      <c r="M32" s="573"/>
      <c r="N32" s="573"/>
      <c r="O32" s="573"/>
      <c r="P32" s="573"/>
      <c r="Q32" s="573"/>
      <c r="R32" s="573"/>
      <c r="S32" s="573"/>
      <c r="U32" s="414" t="s">
        <v>191</v>
      </c>
      <c r="V32" s="414"/>
      <c r="W32" s="414"/>
      <c r="X32" s="414"/>
      <c r="Y32" s="414"/>
      <c r="Z32" s="414"/>
      <c r="AA32" s="414"/>
      <c r="AB32" s="414"/>
      <c r="AC32" s="414"/>
      <c r="AD32" s="414"/>
      <c r="AE32" s="414"/>
      <c r="AF32" s="414"/>
      <c r="AG32" s="414"/>
      <c r="AH32" s="414"/>
      <c r="AI32" s="414"/>
      <c r="AJ32" s="414"/>
      <c r="AK32" s="414"/>
      <c r="AM32" s="414" t="s">
        <v>192</v>
      </c>
      <c r="AN32" s="414"/>
      <c r="AO32" s="414"/>
      <c r="AP32" s="414"/>
      <c r="AQ32" s="414"/>
      <c r="AR32" s="414"/>
      <c r="AS32" s="414"/>
      <c r="AT32" s="414"/>
      <c r="AU32" s="414"/>
      <c r="AV32" s="414"/>
      <c r="AW32" s="414"/>
      <c r="AX32" s="414"/>
      <c r="AY32" s="414"/>
      <c r="AZ32" s="414"/>
      <c r="BA32" s="414"/>
      <c r="BB32" s="414"/>
      <c r="BC32" s="414"/>
      <c r="BE32" s="414" t="s">
        <v>193</v>
      </c>
      <c r="BF32" s="414"/>
      <c r="BG32" s="414"/>
      <c r="BH32" s="414"/>
      <c r="BI32" s="414"/>
      <c r="BJ32" s="414"/>
      <c r="BK32" s="414"/>
      <c r="BL32" s="414"/>
      <c r="BM32" s="414"/>
      <c r="BN32" s="414"/>
      <c r="BO32" s="414"/>
      <c r="BP32" s="414"/>
      <c r="BQ32" s="414"/>
      <c r="BR32" s="414"/>
      <c r="BS32" s="414"/>
      <c r="BT32" s="414"/>
      <c r="BU32" s="414"/>
      <c r="BW32" s="414" t="s">
        <v>194</v>
      </c>
      <c r="BX32" s="414"/>
      <c r="BY32" s="414"/>
      <c r="BZ32" s="414"/>
      <c r="CA32" s="414"/>
      <c r="CB32" s="414"/>
      <c r="CC32" s="414"/>
      <c r="CD32" s="414"/>
      <c r="CE32" s="414"/>
      <c r="CF32" s="414"/>
      <c r="CG32" s="414"/>
      <c r="CH32" s="414"/>
      <c r="CI32" s="414"/>
      <c r="CJ32" s="414"/>
      <c r="CK32" s="414"/>
      <c r="CL32" s="414"/>
      <c r="CM32" s="414"/>
      <c r="CO32" s="414" t="s">
        <v>195</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15">
      <c r="A33" s="178"/>
      <c r="B33" s="202"/>
      <c r="C33" s="434" t="s">
        <v>196</v>
      </c>
      <c r="D33" s="434"/>
      <c r="E33" s="399" t="s">
        <v>197</v>
      </c>
      <c r="F33" s="399"/>
      <c r="G33" s="399"/>
      <c r="H33" s="399"/>
      <c r="I33" s="399"/>
      <c r="J33" s="399"/>
      <c r="K33" s="399"/>
      <c r="L33" s="399"/>
      <c r="M33" s="399"/>
      <c r="N33" s="399"/>
      <c r="O33" s="399"/>
      <c r="P33" s="399"/>
      <c r="Q33" s="399"/>
      <c r="R33" s="399"/>
      <c r="S33" s="399"/>
      <c r="T33" s="203"/>
      <c r="U33" s="434" t="s">
        <v>198</v>
      </c>
      <c r="V33" s="434"/>
      <c r="W33" s="399" t="s">
        <v>199</v>
      </c>
      <c r="X33" s="399"/>
      <c r="Y33" s="399"/>
      <c r="Z33" s="399"/>
      <c r="AA33" s="399"/>
      <c r="AB33" s="399"/>
      <c r="AC33" s="399"/>
      <c r="AD33" s="399"/>
      <c r="AE33" s="399"/>
      <c r="AF33" s="399"/>
      <c r="AG33" s="399"/>
      <c r="AH33" s="399"/>
      <c r="AI33" s="399"/>
      <c r="AJ33" s="399"/>
      <c r="AK33" s="399"/>
      <c r="AL33" s="203"/>
      <c r="AM33" s="434" t="s">
        <v>198</v>
      </c>
      <c r="AN33" s="434"/>
      <c r="AO33" s="399" t="s">
        <v>199</v>
      </c>
      <c r="AP33" s="399"/>
      <c r="AQ33" s="399"/>
      <c r="AR33" s="399"/>
      <c r="AS33" s="399"/>
      <c r="AT33" s="399"/>
      <c r="AU33" s="399"/>
      <c r="AV33" s="399"/>
      <c r="AW33" s="399"/>
      <c r="AX33" s="399"/>
      <c r="AY33" s="399"/>
      <c r="AZ33" s="399"/>
      <c r="BA33" s="399"/>
      <c r="BB33" s="399"/>
      <c r="BC33" s="399"/>
      <c r="BD33" s="204"/>
      <c r="BE33" s="399" t="s">
        <v>200</v>
      </c>
      <c r="BF33" s="399"/>
      <c r="BG33" s="399" t="s">
        <v>201</v>
      </c>
      <c r="BH33" s="399"/>
      <c r="BI33" s="399"/>
      <c r="BJ33" s="399"/>
      <c r="BK33" s="399"/>
      <c r="BL33" s="399"/>
      <c r="BM33" s="399"/>
      <c r="BN33" s="399"/>
      <c r="BO33" s="399"/>
      <c r="BP33" s="399"/>
      <c r="BQ33" s="399"/>
      <c r="BR33" s="399"/>
      <c r="BS33" s="399"/>
      <c r="BT33" s="399"/>
      <c r="BU33" s="399"/>
      <c r="BV33" s="204"/>
      <c r="BW33" s="434" t="s">
        <v>200</v>
      </c>
      <c r="BX33" s="434"/>
      <c r="BY33" s="399" t="s">
        <v>202</v>
      </c>
      <c r="BZ33" s="399"/>
      <c r="CA33" s="399"/>
      <c r="CB33" s="399"/>
      <c r="CC33" s="399"/>
      <c r="CD33" s="399"/>
      <c r="CE33" s="399"/>
      <c r="CF33" s="399"/>
      <c r="CG33" s="399"/>
      <c r="CH33" s="399"/>
      <c r="CI33" s="399"/>
      <c r="CJ33" s="399"/>
      <c r="CK33" s="399"/>
      <c r="CL33" s="399"/>
      <c r="CM33" s="399"/>
      <c r="CN33" s="203"/>
      <c r="CO33" s="434" t="s">
        <v>196</v>
      </c>
      <c r="CP33" s="434"/>
      <c r="CQ33" s="399" t="s">
        <v>203</v>
      </c>
      <c r="CR33" s="399"/>
      <c r="CS33" s="399"/>
      <c r="CT33" s="399"/>
      <c r="CU33" s="399"/>
      <c r="CV33" s="399"/>
      <c r="CW33" s="399"/>
      <c r="CX33" s="399"/>
      <c r="CY33" s="399"/>
      <c r="CZ33" s="399"/>
      <c r="DA33" s="399"/>
      <c r="DB33" s="399"/>
      <c r="DC33" s="399"/>
      <c r="DD33" s="399"/>
      <c r="DE33" s="399"/>
      <c r="DF33" s="203"/>
      <c r="DG33" s="599" t="s">
        <v>204</v>
      </c>
      <c r="DH33" s="599"/>
      <c r="DI33" s="205"/>
    </row>
    <row r="34" spans="1:113" ht="32.25" customHeight="1" x14ac:dyDescent="0.15">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2</v>
      </c>
      <c r="V34" s="600"/>
      <c r="W34" s="601" t="str">
        <f>IF('各会計、関係団体の財政状況及び健全化判断比率'!B28="","",'各会計、関係団体の財政状況及び健全化判断比率'!B28)</f>
        <v>国民健康保険事業会計</v>
      </c>
      <c r="X34" s="601"/>
      <c r="Y34" s="601"/>
      <c r="Z34" s="601"/>
      <c r="AA34" s="601"/>
      <c r="AB34" s="601"/>
      <c r="AC34" s="601"/>
      <c r="AD34" s="601"/>
      <c r="AE34" s="601"/>
      <c r="AF34" s="601"/>
      <c r="AG34" s="601"/>
      <c r="AH34" s="601"/>
      <c r="AI34" s="601"/>
      <c r="AJ34" s="601"/>
      <c r="AK34" s="601"/>
      <c r="AL34" s="178"/>
      <c r="AM34" s="600" t="str">
        <f>IF(AO34="","",MAX(C34:D43,U34:V43)+1)</f>
        <v/>
      </c>
      <c r="AN34" s="600"/>
      <c r="AO34" s="601"/>
      <c r="AP34" s="601"/>
      <c r="AQ34" s="601"/>
      <c r="AR34" s="601"/>
      <c r="AS34" s="601"/>
      <c r="AT34" s="601"/>
      <c r="AU34" s="601"/>
      <c r="AV34" s="601"/>
      <c r="AW34" s="601"/>
      <c r="AX34" s="601"/>
      <c r="AY34" s="601"/>
      <c r="AZ34" s="601"/>
      <c r="BA34" s="601"/>
      <c r="BB34" s="601"/>
      <c r="BC34" s="601"/>
      <c r="BD34" s="178"/>
      <c r="BE34" s="600" t="str">
        <f>IF(BG34="","",MAX(C34:D43,U34:V43,AM34:AN43)+1)</f>
        <v/>
      </c>
      <c r="BF34" s="600"/>
      <c r="BG34" s="601"/>
      <c r="BH34" s="601"/>
      <c r="BI34" s="601"/>
      <c r="BJ34" s="601"/>
      <c r="BK34" s="601"/>
      <c r="BL34" s="601"/>
      <c r="BM34" s="601"/>
      <c r="BN34" s="601"/>
      <c r="BO34" s="601"/>
      <c r="BP34" s="601"/>
      <c r="BQ34" s="601"/>
      <c r="BR34" s="601"/>
      <c r="BS34" s="601"/>
      <c r="BT34" s="601"/>
      <c r="BU34" s="601"/>
      <c r="BV34" s="178"/>
      <c r="BW34" s="600">
        <f>IF(BY34="","",MAX(C34:D43,U34:V43,AM34:AN43,BE34:BF43)+1)</f>
        <v>5</v>
      </c>
      <c r="BX34" s="600"/>
      <c r="BY34" s="601" t="str">
        <f>IF('各会計、関係団体の財政状況及び健全化判断比率'!B68="","",'各会計、関係団体の財政状況及び健全化判断比率'!B68)</f>
        <v>特別区人事・厚生事務組合</v>
      </c>
      <c r="BZ34" s="601"/>
      <c r="CA34" s="601"/>
      <c r="CB34" s="601"/>
      <c r="CC34" s="601"/>
      <c r="CD34" s="601"/>
      <c r="CE34" s="601"/>
      <c r="CF34" s="601"/>
      <c r="CG34" s="601"/>
      <c r="CH34" s="601"/>
      <c r="CI34" s="601"/>
      <c r="CJ34" s="601"/>
      <c r="CK34" s="601"/>
      <c r="CL34" s="601"/>
      <c r="CM34" s="601"/>
      <c r="CN34" s="178"/>
      <c r="CO34" s="600">
        <f>IF(CQ34="","",MAX(C34:D43,U34:V43,AM34:AN43,BE34:BF43,BW34:BX43)+1)</f>
        <v>11</v>
      </c>
      <c r="CP34" s="600"/>
      <c r="CQ34" s="601" t="str">
        <f>IF('各会計、関係団体の財政状況及び健全化判断比率'!BS7="","",'各会計、関係団体の財政状況及び健全化判断比率'!BS7)</f>
        <v>(公財)品川文化振興事業団</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x14ac:dyDescent="0.15">
      <c r="A35" s="178"/>
      <c r="B35" s="202"/>
      <c r="C35" s="600" t="str">
        <f>IF(E35="","",C34+1)</f>
        <v/>
      </c>
      <c r="D35" s="600"/>
      <c r="E35" s="601" t="str">
        <f>IF('各会計、関係団体の財政状況及び健全化判断比率'!B8="","",'各会計、関係団体の財政状況及び健全化判断比率'!B8)</f>
        <v/>
      </c>
      <c r="F35" s="601"/>
      <c r="G35" s="601"/>
      <c r="H35" s="601"/>
      <c r="I35" s="601"/>
      <c r="J35" s="601"/>
      <c r="K35" s="601"/>
      <c r="L35" s="601"/>
      <c r="M35" s="601"/>
      <c r="N35" s="601"/>
      <c r="O35" s="601"/>
      <c r="P35" s="601"/>
      <c r="Q35" s="601"/>
      <c r="R35" s="601"/>
      <c r="S35" s="601"/>
      <c r="T35" s="178"/>
      <c r="U35" s="600">
        <f>IF(W35="","",U34+1)</f>
        <v>3</v>
      </c>
      <c r="V35" s="600"/>
      <c r="W35" s="601" t="str">
        <f>IF('各会計、関係団体の財政状況及び健全化判断比率'!B29="","",'各会計、関係団体の財政状況及び健全化判断比率'!B29)</f>
        <v>後期高齢者医療特別会計</v>
      </c>
      <c r="X35" s="601"/>
      <c r="Y35" s="601"/>
      <c r="Z35" s="601"/>
      <c r="AA35" s="601"/>
      <c r="AB35" s="601"/>
      <c r="AC35" s="601"/>
      <c r="AD35" s="601"/>
      <c r="AE35" s="601"/>
      <c r="AF35" s="601"/>
      <c r="AG35" s="601"/>
      <c r="AH35" s="601"/>
      <c r="AI35" s="601"/>
      <c r="AJ35" s="601"/>
      <c r="AK35" s="601"/>
      <c r="AL35" s="178"/>
      <c r="AM35" s="600" t="str">
        <f t="shared" ref="AM35:AM43" si="0">IF(AO35="","",AM34+1)</f>
        <v/>
      </c>
      <c r="AN35" s="600"/>
      <c r="AO35" s="601"/>
      <c r="AP35" s="601"/>
      <c r="AQ35" s="601"/>
      <c r="AR35" s="601"/>
      <c r="AS35" s="601"/>
      <c r="AT35" s="601"/>
      <c r="AU35" s="601"/>
      <c r="AV35" s="601"/>
      <c r="AW35" s="601"/>
      <c r="AX35" s="601"/>
      <c r="AY35" s="601"/>
      <c r="AZ35" s="601"/>
      <c r="BA35" s="601"/>
      <c r="BB35" s="601"/>
      <c r="BC35" s="601"/>
      <c r="BD35" s="178"/>
      <c r="BE35" s="600" t="str">
        <f t="shared" ref="BE35:BE43" si="1">IF(BG35="","",BE34+1)</f>
        <v/>
      </c>
      <c r="BF35" s="600"/>
      <c r="BG35" s="601"/>
      <c r="BH35" s="601"/>
      <c r="BI35" s="601"/>
      <c r="BJ35" s="601"/>
      <c r="BK35" s="601"/>
      <c r="BL35" s="601"/>
      <c r="BM35" s="601"/>
      <c r="BN35" s="601"/>
      <c r="BO35" s="601"/>
      <c r="BP35" s="601"/>
      <c r="BQ35" s="601"/>
      <c r="BR35" s="601"/>
      <c r="BS35" s="601"/>
      <c r="BT35" s="601"/>
      <c r="BU35" s="601"/>
      <c r="BV35" s="178"/>
      <c r="BW35" s="600">
        <f t="shared" ref="BW35:BW43" si="2">IF(BY35="","",BW34+1)</f>
        <v>6</v>
      </c>
      <c r="BX35" s="600"/>
      <c r="BY35" s="601" t="str">
        <f>IF('各会計、関係団体の財政状況及び健全化判断比率'!B69="","",'各会計、関係団体の財政状況及び健全化判断比率'!B69)</f>
        <v>特別区競馬組合</v>
      </c>
      <c r="BZ35" s="601"/>
      <c r="CA35" s="601"/>
      <c r="CB35" s="601"/>
      <c r="CC35" s="601"/>
      <c r="CD35" s="601"/>
      <c r="CE35" s="601"/>
      <c r="CF35" s="601"/>
      <c r="CG35" s="601"/>
      <c r="CH35" s="601"/>
      <c r="CI35" s="601"/>
      <c r="CJ35" s="601"/>
      <c r="CK35" s="601"/>
      <c r="CL35" s="601"/>
      <c r="CM35" s="601"/>
      <c r="CN35" s="178"/>
      <c r="CO35" s="600">
        <f t="shared" ref="CO35:CO43" si="3">IF(CQ35="","",CO34+1)</f>
        <v>12</v>
      </c>
      <c r="CP35" s="600"/>
      <c r="CQ35" s="601" t="str">
        <f>IF('各会計、関係団体の財政状況及び健全化判断比率'!BS8="","",'各会計、関係団体の財政状況及び健全化判断比率'!BS8)</f>
        <v>(公財)品川区スポーツ協会</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15">
      <c r="A36" s="178"/>
      <c r="B36" s="202"/>
      <c r="C36" s="600" t="str">
        <f>IF(E36="","",C35+1)</f>
        <v/>
      </c>
      <c r="D36" s="600"/>
      <c r="E36" s="601" t="str">
        <f>IF('各会計、関係団体の財政状況及び健全化判断比率'!B9="","",'各会計、関係団体の財政状況及び健全化判断比率'!B9)</f>
        <v/>
      </c>
      <c r="F36" s="601"/>
      <c r="G36" s="601"/>
      <c r="H36" s="601"/>
      <c r="I36" s="601"/>
      <c r="J36" s="601"/>
      <c r="K36" s="601"/>
      <c r="L36" s="601"/>
      <c r="M36" s="601"/>
      <c r="N36" s="601"/>
      <c r="O36" s="601"/>
      <c r="P36" s="601"/>
      <c r="Q36" s="601"/>
      <c r="R36" s="601"/>
      <c r="S36" s="601"/>
      <c r="T36" s="178"/>
      <c r="U36" s="600">
        <f t="shared" ref="U36:U43" si="4">IF(W36="","",U35+1)</f>
        <v>4</v>
      </c>
      <c r="V36" s="600"/>
      <c r="W36" s="601" t="str">
        <f>IF('各会計、関係団体の財政状況及び健全化判断比率'!B30="","",'各会計、関係団体の財政状況及び健全化判断比率'!B30)</f>
        <v>介護保険特別会計</v>
      </c>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7</v>
      </c>
      <c r="BX36" s="600"/>
      <c r="BY36" s="601" t="str">
        <f>IF('各会計、関係団体の財政状況及び健全化判断比率'!B70="","",'各会計、関係団体の財政状況及び健全化判断比率'!B70)</f>
        <v>臨海部広域斎場組合</v>
      </c>
      <c r="BZ36" s="601"/>
      <c r="CA36" s="601"/>
      <c r="CB36" s="601"/>
      <c r="CC36" s="601"/>
      <c r="CD36" s="601"/>
      <c r="CE36" s="601"/>
      <c r="CF36" s="601"/>
      <c r="CG36" s="601"/>
      <c r="CH36" s="601"/>
      <c r="CI36" s="601"/>
      <c r="CJ36" s="601"/>
      <c r="CK36" s="601"/>
      <c r="CL36" s="601"/>
      <c r="CM36" s="601"/>
      <c r="CN36" s="178"/>
      <c r="CO36" s="600">
        <f t="shared" si="3"/>
        <v>13</v>
      </c>
      <c r="CP36" s="600"/>
      <c r="CQ36" s="601" t="str">
        <f>IF('各会計、関係団体の財政状況及び健全化判断比率'!BS9="","",'各会計、関係団体の財政状況及び健全化判断比率'!BS9)</f>
        <v>(公財)品川区国際友好協会</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15">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t="str">
        <f t="shared" si="4"/>
        <v/>
      </c>
      <c r="V37" s="600"/>
      <c r="W37" s="601"/>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8</v>
      </c>
      <c r="BX37" s="600"/>
      <c r="BY37" s="601" t="str">
        <f>IF('各会計、関係団体の財政状況及び健全化判断比率'!B71="","",'各会計、関係団体の財政状況及び健全化判断比率'!B71)</f>
        <v>東京二十三区清掃一部事務組合</v>
      </c>
      <c r="BZ37" s="601"/>
      <c r="CA37" s="601"/>
      <c r="CB37" s="601"/>
      <c r="CC37" s="601"/>
      <c r="CD37" s="601"/>
      <c r="CE37" s="601"/>
      <c r="CF37" s="601"/>
      <c r="CG37" s="601"/>
      <c r="CH37" s="601"/>
      <c r="CI37" s="601"/>
      <c r="CJ37" s="601"/>
      <c r="CK37" s="601"/>
      <c r="CL37" s="601"/>
      <c r="CM37" s="601"/>
      <c r="CN37" s="178"/>
      <c r="CO37" s="600">
        <f t="shared" si="3"/>
        <v>14</v>
      </c>
      <c r="CP37" s="600"/>
      <c r="CQ37" s="601" t="str">
        <f>IF('各会計、関係団体の財政状況及び健全化判断比率'!BS10="","",'各会計、関係団体の財政状況及び健全化判断比率'!BS10)</f>
        <v>(株)品川都市整備公社</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15">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9</v>
      </c>
      <c r="BX38" s="600"/>
      <c r="BY38" s="601" t="str">
        <f>IF('各会計、関係団体の財政状況及び健全化判断比率'!B72="","",'各会計、関係団体の財政状況及び健全化判断比率'!B72)</f>
        <v>東京都後期高齢者医療広域連合（一般会計）</v>
      </c>
      <c r="BZ38" s="601"/>
      <c r="CA38" s="601"/>
      <c r="CB38" s="601"/>
      <c r="CC38" s="601"/>
      <c r="CD38" s="601"/>
      <c r="CE38" s="601"/>
      <c r="CF38" s="601"/>
      <c r="CG38" s="601"/>
      <c r="CH38" s="601"/>
      <c r="CI38" s="601"/>
      <c r="CJ38" s="601"/>
      <c r="CK38" s="601"/>
      <c r="CL38" s="601"/>
      <c r="CM38" s="601"/>
      <c r="CN38" s="178"/>
      <c r="CO38" s="600">
        <f t="shared" si="3"/>
        <v>15</v>
      </c>
      <c r="CP38" s="600"/>
      <c r="CQ38" s="601" t="str">
        <f>IF('各会計、関係団体の財政状況及び健全化判断比率'!BS11="","",'各会計、関係団体の財政状況及び健全化判断比率'!BS11)</f>
        <v>品川区土地開発公社</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〇</v>
      </c>
      <c r="DH38" s="602"/>
      <c r="DI38" s="205"/>
    </row>
    <row r="39" spans="1:113" ht="32.25" customHeight="1" x14ac:dyDescent="0.15">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10</v>
      </c>
      <c r="BX39" s="600"/>
      <c r="BY39" s="601" t="str">
        <f>IF('各会計、関係団体の財政状況及び健全化判断比率'!B73="","",'各会計、関係団体の財政状況及び健全化判断比率'!B73)</f>
        <v>東京都後期高齢者医療広域連合
（後期高齢者医療特別会計）</v>
      </c>
      <c r="BZ39" s="601"/>
      <c r="CA39" s="601"/>
      <c r="CB39" s="601"/>
      <c r="CC39" s="601"/>
      <c r="CD39" s="601"/>
      <c r="CE39" s="601"/>
      <c r="CF39" s="601"/>
      <c r="CG39" s="601"/>
      <c r="CH39" s="601"/>
      <c r="CI39" s="601"/>
      <c r="CJ39" s="601"/>
      <c r="CK39" s="601"/>
      <c r="CL39" s="601"/>
      <c r="CM39" s="601"/>
      <c r="CN39" s="178"/>
      <c r="CO39" s="600">
        <f t="shared" si="3"/>
        <v>16</v>
      </c>
      <c r="CP39" s="600"/>
      <c r="CQ39" s="601" t="str">
        <f>IF('各会計、関係団体の財政状況及び健全化判断比率'!BS12="","",'各会計、関係団体の財政状況及び健全化判断比率'!BS12)</f>
        <v>(一財)品川ビジネスクラブ</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15">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t="str">
        <f t="shared" si="2"/>
        <v/>
      </c>
      <c r="BX40" s="600"/>
      <c r="BY40" s="601" t="str">
        <f>IF('各会計、関係団体の財政状況及び健全化判断比率'!B74="","",'各会計、関係団体の財政状況及び健全化判断比率'!B74)</f>
        <v/>
      </c>
      <c r="BZ40" s="601"/>
      <c r="CA40" s="601"/>
      <c r="CB40" s="601"/>
      <c r="CC40" s="601"/>
      <c r="CD40" s="601"/>
      <c r="CE40" s="601"/>
      <c r="CF40" s="601"/>
      <c r="CG40" s="601"/>
      <c r="CH40" s="601"/>
      <c r="CI40" s="601"/>
      <c r="CJ40" s="601"/>
      <c r="CK40" s="601"/>
      <c r="CL40" s="601"/>
      <c r="CM40" s="601"/>
      <c r="CN40" s="178"/>
      <c r="CO40" s="600">
        <f t="shared" si="3"/>
        <v>17</v>
      </c>
      <c r="CP40" s="600"/>
      <c r="CQ40" s="601" t="str">
        <f>IF('各会計、関係団体の財政状況及び健全化判断比率'!BS13="","",'各会計、関係団体の財政状況及び健全化判断比率'!BS13)</f>
        <v>(株)エフエムしながわ</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15">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t="str">
        <f t="shared" si="2"/>
        <v/>
      </c>
      <c r="BX41" s="600"/>
      <c r="BY41" s="601" t="str">
        <f>IF('各会計、関係団体の財政状況及び健全化判断比率'!B75="","",'各会計、関係団体の財政状況及び健全化判断比率'!B75)</f>
        <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15">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t="str">
        <f t="shared" si="2"/>
        <v/>
      </c>
      <c r="BX42" s="600"/>
      <c r="BY42" s="601" t="str">
        <f>IF('各会計、関係団体の財政状況及び健全化判断比率'!B76="","",'各会計、関係団体の財政状況及び健全化判断比率'!B76)</f>
        <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15">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t="str">
        <f t="shared" si="2"/>
        <v/>
      </c>
      <c r="BX43" s="600"/>
      <c r="BY43" s="601" t="str">
        <f>IF('各会計、関係団体の財政状況及び健全化判断比率'!B77="","",'各会計、関係団体の財政状況及び健全化判断比率'!B77)</f>
        <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205</v>
      </c>
      <c r="E46" s="603" t="s">
        <v>206</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15">
      <c r="E47" s="603" t="s">
        <v>207</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15">
      <c r="E48" s="603" t="s">
        <v>208</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15">
      <c r="E49" s="604" t="s">
        <v>209</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603" t="s">
        <v>210</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15">
      <c r="E51" s="603" t="s">
        <v>211</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15">
      <c r="E52" s="603" t="s">
        <v>212</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15"/>
    <row r="54" spans="5:113" x14ac:dyDescent="0.15"/>
    <row r="55" spans="5:113" x14ac:dyDescent="0.15"/>
    <row r="56" spans="5:113" x14ac:dyDescent="0.15"/>
  </sheetData>
  <sheetProtection algorithmName="SHA-512" hashValue="Icd50goN3apIrJMgf91Z/G61htx9Evo+6mI1fVVt85Q+LJyvZSJqHbHeu6z1MMlJeVSZPJvytFuBCyMmYzeSAQ==" saltValue="45x57WuMiL6EDbfE3kErOA=="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election activeCell="F34" sqref="F34"/>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03" t="s">
        <v>564</v>
      </c>
      <c r="D34" s="1203"/>
      <c r="E34" s="1204"/>
      <c r="F34" s="32">
        <v>6.46</v>
      </c>
      <c r="G34" s="33">
        <v>4.96</v>
      </c>
      <c r="H34" s="33">
        <v>4.9400000000000004</v>
      </c>
      <c r="I34" s="33">
        <v>3.43</v>
      </c>
      <c r="J34" s="34">
        <v>6.43</v>
      </c>
      <c r="K34" s="22"/>
      <c r="L34" s="22"/>
      <c r="M34" s="22"/>
      <c r="N34" s="22"/>
      <c r="O34" s="22"/>
      <c r="P34" s="22"/>
    </row>
    <row r="35" spans="1:16" ht="39" customHeight="1" x14ac:dyDescent="0.15">
      <c r="A35" s="22"/>
      <c r="B35" s="35"/>
      <c r="C35" s="1197" t="s">
        <v>565</v>
      </c>
      <c r="D35" s="1198"/>
      <c r="E35" s="1199"/>
      <c r="F35" s="36">
        <v>0.41</v>
      </c>
      <c r="G35" s="37">
        <v>0.25</v>
      </c>
      <c r="H35" s="37">
        <v>0.03</v>
      </c>
      <c r="I35" s="37">
        <v>0.43</v>
      </c>
      <c r="J35" s="38">
        <v>0.91</v>
      </c>
      <c r="K35" s="22"/>
      <c r="L35" s="22"/>
      <c r="M35" s="22"/>
      <c r="N35" s="22"/>
      <c r="O35" s="22"/>
      <c r="P35" s="22"/>
    </row>
    <row r="36" spans="1:16" ht="39" customHeight="1" x14ac:dyDescent="0.15">
      <c r="A36" s="22"/>
      <c r="B36" s="35"/>
      <c r="C36" s="1197" t="s">
        <v>566</v>
      </c>
      <c r="D36" s="1198"/>
      <c r="E36" s="1199"/>
      <c r="F36" s="36">
        <v>1.71</v>
      </c>
      <c r="G36" s="37">
        <v>0.53</v>
      </c>
      <c r="H36" s="37">
        <v>0.47</v>
      </c>
      <c r="I36" s="37">
        <v>0.9</v>
      </c>
      <c r="J36" s="38">
        <v>0.44</v>
      </c>
      <c r="K36" s="22"/>
      <c r="L36" s="22"/>
      <c r="M36" s="22"/>
      <c r="N36" s="22"/>
      <c r="O36" s="22"/>
      <c r="P36" s="22"/>
    </row>
    <row r="37" spans="1:16" ht="39" customHeight="1" x14ac:dyDescent="0.15">
      <c r="A37" s="22"/>
      <c r="B37" s="35"/>
      <c r="C37" s="1197" t="s">
        <v>567</v>
      </c>
      <c r="D37" s="1198"/>
      <c r="E37" s="1199"/>
      <c r="F37" s="36">
        <v>0.05</v>
      </c>
      <c r="G37" s="37">
        <v>0.05</v>
      </c>
      <c r="H37" s="37">
        <v>0.08</v>
      </c>
      <c r="I37" s="37">
        <v>0.08</v>
      </c>
      <c r="J37" s="38">
        <v>0.1</v>
      </c>
      <c r="K37" s="22"/>
      <c r="L37" s="22"/>
      <c r="M37" s="22"/>
      <c r="N37" s="22"/>
      <c r="O37" s="22"/>
      <c r="P37" s="22"/>
    </row>
    <row r="38" spans="1:16" ht="39" customHeight="1" x14ac:dyDescent="0.15">
      <c r="A38" s="22"/>
      <c r="B38" s="35"/>
      <c r="C38" s="1197"/>
      <c r="D38" s="1198"/>
      <c r="E38" s="1199"/>
      <c r="F38" s="36"/>
      <c r="G38" s="37"/>
      <c r="H38" s="37"/>
      <c r="I38" s="37"/>
      <c r="J38" s="38"/>
      <c r="K38" s="22"/>
      <c r="L38" s="22"/>
      <c r="M38" s="22"/>
      <c r="N38" s="22"/>
      <c r="O38" s="22"/>
      <c r="P38" s="22"/>
    </row>
    <row r="39" spans="1:16" ht="39" customHeight="1" x14ac:dyDescent="0.15">
      <c r="A39" s="22"/>
      <c r="B39" s="35"/>
      <c r="C39" s="1197"/>
      <c r="D39" s="1198"/>
      <c r="E39" s="1199"/>
      <c r="F39" s="36"/>
      <c r="G39" s="37"/>
      <c r="H39" s="37"/>
      <c r="I39" s="37"/>
      <c r="J39" s="38"/>
      <c r="K39" s="22"/>
      <c r="L39" s="22"/>
      <c r="M39" s="22"/>
      <c r="N39" s="22"/>
      <c r="O39" s="22"/>
      <c r="P39" s="22"/>
    </row>
    <row r="40" spans="1:16" ht="39" customHeight="1" x14ac:dyDescent="0.15">
      <c r="A40" s="22"/>
      <c r="B40" s="35"/>
      <c r="C40" s="1197"/>
      <c r="D40" s="1198"/>
      <c r="E40" s="1199"/>
      <c r="F40" s="36"/>
      <c r="G40" s="37"/>
      <c r="H40" s="37"/>
      <c r="I40" s="37"/>
      <c r="J40" s="38"/>
      <c r="K40" s="22"/>
      <c r="L40" s="22"/>
      <c r="M40" s="22"/>
      <c r="N40" s="22"/>
      <c r="O40" s="22"/>
      <c r="P40" s="22"/>
    </row>
    <row r="41" spans="1:16" ht="39" customHeight="1" x14ac:dyDescent="0.15">
      <c r="A41" s="22"/>
      <c r="B41" s="35"/>
      <c r="C41" s="1197"/>
      <c r="D41" s="1198"/>
      <c r="E41" s="1199"/>
      <c r="F41" s="36"/>
      <c r="G41" s="37"/>
      <c r="H41" s="37"/>
      <c r="I41" s="37"/>
      <c r="J41" s="38"/>
      <c r="K41" s="22"/>
      <c r="L41" s="22"/>
      <c r="M41" s="22"/>
      <c r="N41" s="22"/>
      <c r="O41" s="22"/>
      <c r="P41" s="22"/>
    </row>
    <row r="42" spans="1:16" ht="39" customHeight="1" x14ac:dyDescent="0.15">
      <c r="A42" s="22"/>
      <c r="B42" s="39"/>
      <c r="C42" s="1197" t="s">
        <v>568</v>
      </c>
      <c r="D42" s="1198"/>
      <c r="E42" s="1199"/>
      <c r="F42" s="36" t="s">
        <v>516</v>
      </c>
      <c r="G42" s="37" t="s">
        <v>516</v>
      </c>
      <c r="H42" s="37" t="s">
        <v>516</v>
      </c>
      <c r="I42" s="37" t="s">
        <v>516</v>
      </c>
      <c r="J42" s="38" t="s">
        <v>516</v>
      </c>
      <c r="K42" s="22"/>
      <c r="L42" s="22"/>
      <c r="M42" s="22"/>
      <c r="N42" s="22"/>
      <c r="O42" s="22"/>
      <c r="P42" s="22"/>
    </row>
    <row r="43" spans="1:16" ht="39" customHeight="1" thickBot="1" x14ac:dyDescent="0.2">
      <c r="A43" s="22"/>
      <c r="B43" s="40"/>
      <c r="C43" s="1200" t="s">
        <v>569</v>
      </c>
      <c r="D43" s="1201"/>
      <c r="E43" s="1202"/>
      <c r="F43" s="41" t="s">
        <v>516</v>
      </c>
      <c r="G43" s="42" t="s">
        <v>516</v>
      </c>
      <c r="H43" s="42">
        <v>0</v>
      </c>
      <c r="I43" s="42" t="s">
        <v>516</v>
      </c>
      <c r="J43" s="43" t="s">
        <v>516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Y4nv2vDv7I2W4N+lyjn7cMnfJxhEzwJIsGSEb9sOPkCguAMYJwIykpPZcZq27OARsvGnc11o+DAasiAOPUup6A==" saltValue="Kuq32wqbe4RjY7u2Dt0us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05" t="s">
        <v>10</v>
      </c>
      <c r="C45" s="1206"/>
      <c r="D45" s="58"/>
      <c r="E45" s="1211" t="s">
        <v>11</v>
      </c>
      <c r="F45" s="1211"/>
      <c r="G45" s="1211"/>
      <c r="H45" s="1211"/>
      <c r="I45" s="1211"/>
      <c r="J45" s="1212"/>
      <c r="K45" s="59">
        <v>1844</v>
      </c>
      <c r="L45" s="60">
        <v>1591</v>
      </c>
      <c r="M45" s="60">
        <v>1336</v>
      </c>
      <c r="N45" s="60">
        <v>1252</v>
      </c>
      <c r="O45" s="61">
        <v>1194</v>
      </c>
      <c r="P45" s="48"/>
      <c r="Q45" s="48"/>
      <c r="R45" s="48"/>
      <c r="S45" s="48"/>
      <c r="T45" s="48"/>
      <c r="U45" s="48"/>
    </row>
    <row r="46" spans="1:21" ht="30.75" customHeight="1" x14ac:dyDescent="0.15">
      <c r="A46" s="48"/>
      <c r="B46" s="1207"/>
      <c r="C46" s="1208"/>
      <c r="D46" s="62"/>
      <c r="E46" s="1213" t="s">
        <v>12</v>
      </c>
      <c r="F46" s="1213"/>
      <c r="G46" s="1213"/>
      <c r="H46" s="1213"/>
      <c r="I46" s="1213"/>
      <c r="J46" s="1214"/>
      <c r="K46" s="63" t="s">
        <v>516</v>
      </c>
      <c r="L46" s="64" t="s">
        <v>516</v>
      </c>
      <c r="M46" s="64" t="s">
        <v>516</v>
      </c>
      <c r="N46" s="64" t="s">
        <v>516</v>
      </c>
      <c r="O46" s="65" t="s">
        <v>516</v>
      </c>
      <c r="P46" s="48"/>
      <c r="Q46" s="48"/>
      <c r="R46" s="48"/>
      <c r="S46" s="48"/>
      <c r="T46" s="48"/>
      <c r="U46" s="48"/>
    </row>
    <row r="47" spans="1:21" ht="30.75" customHeight="1" x14ac:dyDescent="0.15">
      <c r="A47" s="48"/>
      <c r="B47" s="1207"/>
      <c r="C47" s="1208"/>
      <c r="D47" s="62"/>
      <c r="E47" s="1213" t="s">
        <v>13</v>
      </c>
      <c r="F47" s="1213"/>
      <c r="G47" s="1213"/>
      <c r="H47" s="1213"/>
      <c r="I47" s="1213"/>
      <c r="J47" s="1214"/>
      <c r="K47" s="63" t="s">
        <v>516</v>
      </c>
      <c r="L47" s="64" t="s">
        <v>516</v>
      </c>
      <c r="M47" s="64" t="s">
        <v>516</v>
      </c>
      <c r="N47" s="64" t="s">
        <v>516</v>
      </c>
      <c r="O47" s="65" t="s">
        <v>516</v>
      </c>
      <c r="P47" s="48"/>
      <c r="Q47" s="48"/>
      <c r="R47" s="48"/>
      <c r="S47" s="48"/>
      <c r="T47" s="48"/>
      <c r="U47" s="48"/>
    </row>
    <row r="48" spans="1:21" ht="30.75" customHeight="1" x14ac:dyDescent="0.15">
      <c r="A48" s="48"/>
      <c r="B48" s="1207"/>
      <c r="C48" s="1208"/>
      <c r="D48" s="62"/>
      <c r="E48" s="1213" t="s">
        <v>14</v>
      </c>
      <c r="F48" s="1213"/>
      <c r="G48" s="1213"/>
      <c r="H48" s="1213"/>
      <c r="I48" s="1213"/>
      <c r="J48" s="1214"/>
      <c r="K48" s="63" t="s">
        <v>516</v>
      </c>
      <c r="L48" s="64" t="s">
        <v>516</v>
      </c>
      <c r="M48" s="64" t="s">
        <v>516</v>
      </c>
      <c r="N48" s="64" t="s">
        <v>516</v>
      </c>
      <c r="O48" s="65" t="s">
        <v>516</v>
      </c>
      <c r="P48" s="48"/>
      <c r="Q48" s="48"/>
      <c r="R48" s="48"/>
      <c r="S48" s="48"/>
      <c r="T48" s="48"/>
      <c r="U48" s="48"/>
    </row>
    <row r="49" spans="1:21" ht="30.75" customHeight="1" x14ac:dyDescent="0.15">
      <c r="A49" s="48"/>
      <c r="B49" s="1207"/>
      <c r="C49" s="1208"/>
      <c r="D49" s="62"/>
      <c r="E49" s="1213" t="s">
        <v>15</v>
      </c>
      <c r="F49" s="1213"/>
      <c r="G49" s="1213"/>
      <c r="H49" s="1213"/>
      <c r="I49" s="1213"/>
      <c r="J49" s="1214"/>
      <c r="K49" s="63">
        <v>154</v>
      </c>
      <c r="L49" s="64">
        <v>147</v>
      </c>
      <c r="M49" s="64">
        <v>112</v>
      </c>
      <c r="N49" s="64">
        <v>126</v>
      </c>
      <c r="O49" s="65">
        <v>123</v>
      </c>
      <c r="P49" s="48"/>
      <c r="Q49" s="48"/>
      <c r="R49" s="48"/>
      <c r="S49" s="48"/>
      <c r="T49" s="48"/>
      <c r="U49" s="48"/>
    </row>
    <row r="50" spans="1:21" ht="30.75" customHeight="1" x14ac:dyDescent="0.15">
      <c r="A50" s="48"/>
      <c r="B50" s="1207"/>
      <c r="C50" s="1208"/>
      <c r="D50" s="62"/>
      <c r="E50" s="1213" t="s">
        <v>16</v>
      </c>
      <c r="F50" s="1213"/>
      <c r="G50" s="1213"/>
      <c r="H50" s="1213"/>
      <c r="I50" s="1213"/>
      <c r="J50" s="1214"/>
      <c r="K50" s="63">
        <v>4</v>
      </c>
      <c r="L50" s="64" t="s">
        <v>516</v>
      </c>
      <c r="M50" s="64">
        <v>126</v>
      </c>
      <c r="N50" s="64" t="s">
        <v>516</v>
      </c>
      <c r="O50" s="65" t="s">
        <v>516</v>
      </c>
      <c r="P50" s="48"/>
      <c r="Q50" s="48"/>
      <c r="R50" s="48"/>
      <c r="S50" s="48"/>
      <c r="T50" s="48"/>
      <c r="U50" s="48"/>
    </row>
    <row r="51" spans="1:21" ht="30.75" customHeight="1" x14ac:dyDescent="0.15">
      <c r="A51" s="48"/>
      <c r="B51" s="1209"/>
      <c r="C51" s="1210"/>
      <c r="D51" s="66"/>
      <c r="E51" s="1213" t="s">
        <v>17</v>
      </c>
      <c r="F51" s="1213"/>
      <c r="G51" s="1213"/>
      <c r="H51" s="1213"/>
      <c r="I51" s="1213"/>
      <c r="J51" s="1214"/>
      <c r="K51" s="63" t="s">
        <v>516</v>
      </c>
      <c r="L51" s="64" t="s">
        <v>516</v>
      </c>
      <c r="M51" s="64" t="s">
        <v>516</v>
      </c>
      <c r="N51" s="64" t="s">
        <v>516</v>
      </c>
      <c r="O51" s="65" t="s">
        <v>516</v>
      </c>
      <c r="P51" s="48"/>
      <c r="Q51" s="48"/>
      <c r="R51" s="48"/>
      <c r="S51" s="48"/>
      <c r="T51" s="48"/>
      <c r="U51" s="48"/>
    </row>
    <row r="52" spans="1:21" ht="30.75" customHeight="1" x14ac:dyDescent="0.15">
      <c r="A52" s="48"/>
      <c r="B52" s="1215" t="s">
        <v>18</v>
      </c>
      <c r="C52" s="1216"/>
      <c r="D52" s="66"/>
      <c r="E52" s="1213" t="s">
        <v>19</v>
      </c>
      <c r="F52" s="1213"/>
      <c r="G52" s="1213"/>
      <c r="H52" s="1213"/>
      <c r="I52" s="1213"/>
      <c r="J52" s="1214"/>
      <c r="K52" s="63">
        <v>6273</v>
      </c>
      <c r="L52" s="64">
        <v>6074</v>
      </c>
      <c r="M52" s="64">
        <v>5927</v>
      </c>
      <c r="N52" s="64">
        <v>5818</v>
      </c>
      <c r="O52" s="65">
        <v>5607</v>
      </c>
      <c r="P52" s="48"/>
      <c r="Q52" s="48"/>
      <c r="R52" s="48"/>
      <c r="S52" s="48"/>
      <c r="T52" s="48"/>
      <c r="U52" s="48"/>
    </row>
    <row r="53" spans="1:21" ht="30.75" customHeight="1" thickBot="1" x14ac:dyDescent="0.2">
      <c r="A53" s="48"/>
      <c r="B53" s="1217" t="s">
        <v>20</v>
      </c>
      <c r="C53" s="1218"/>
      <c r="D53" s="67"/>
      <c r="E53" s="1219" t="s">
        <v>21</v>
      </c>
      <c r="F53" s="1219"/>
      <c r="G53" s="1219"/>
      <c r="H53" s="1219"/>
      <c r="I53" s="1219"/>
      <c r="J53" s="1220"/>
      <c r="K53" s="68">
        <v>-4271</v>
      </c>
      <c r="L53" s="69">
        <v>-4336</v>
      </c>
      <c r="M53" s="69">
        <v>-4353</v>
      </c>
      <c r="N53" s="69">
        <v>-4440</v>
      </c>
      <c r="O53" s="70">
        <v>-4290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21" t="s">
        <v>24</v>
      </c>
      <c r="C57" s="1222"/>
      <c r="D57" s="1225" t="s">
        <v>25</v>
      </c>
      <c r="E57" s="1226"/>
      <c r="F57" s="1226"/>
      <c r="G57" s="1226"/>
      <c r="H57" s="1226"/>
      <c r="I57" s="1226"/>
      <c r="J57" s="1227"/>
      <c r="K57" s="83"/>
      <c r="L57" s="84"/>
      <c r="M57" s="84"/>
      <c r="N57" s="84"/>
      <c r="O57" s="85"/>
    </row>
    <row r="58" spans="1:21" ht="31.5" customHeight="1" thickBot="1" x14ac:dyDescent="0.2">
      <c r="B58" s="1223"/>
      <c r="C58" s="1224"/>
      <c r="D58" s="1228" t="s">
        <v>26</v>
      </c>
      <c r="E58" s="1229"/>
      <c r="F58" s="1229"/>
      <c r="G58" s="1229"/>
      <c r="H58" s="1229"/>
      <c r="I58" s="1229"/>
      <c r="J58" s="1230"/>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t0/3K4qrPEiyT+b2q8PnR+AfcvSF0P3klar+HjvrxQTEmTPkPgFSUs8ceyXsQ0ubD0GSgHPq/9nCCHB562Gw==" saltValue="jTmPKZDlWJr0WmDytGsfo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election activeCell="M45" sqref="M45"/>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558</v>
      </c>
      <c r="J40" s="100" t="s">
        <v>559</v>
      </c>
      <c r="K40" s="100" t="s">
        <v>560</v>
      </c>
      <c r="L40" s="100" t="s">
        <v>561</v>
      </c>
      <c r="M40" s="101" t="s">
        <v>562</v>
      </c>
    </row>
    <row r="41" spans="2:13" ht="27.75" customHeight="1" x14ac:dyDescent="0.15">
      <c r="B41" s="1231" t="s">
        <v>29</v>
      </c>
      <c r="C41" s="1232"/>
      <c r="D41" s="102"/>
      <c r="E41" s="1237" t="s">
        <v>30</v>
      </c>
      <c r="F41" s="1237"/>
      <c r="G41" s="1237"/>
      <c r="H41" s="1238"/>
      <c r="I41" s="358">
        <v>13523</v>
      </c>
      <c r="J41" s="359">
        <v>12117</v>
      </c>
      <c r="K41" s="359">
        <v>10946</v>
      </c>
      <c r="L41" s="359">
        <v>10634</v>
      </c>
      <c r="M41" s="360">
        <v>11121</v>
      </c>
    </row>
    <row r="42" spans="2:13" ht="27.75" customHeight="1" x14ac:dyDescent="0.15">
      <c r="B42" s="1233"/>
      <c r="C42" s="1234"/>
      <c r="D42" s="103"/>
      <c r="E42" s="1239" t="s">
        <v>31</v>
      </c>
      <c r="F42" s="1239"/>
      <c r="G42" s="1239"/>
      <c r="H42" s="1240"/>
      <c r="I42" s="361">
        <v>126</v>
      </c>
      <c r="J42" s="362">
        <v>126</v>
      </c>
      <c r="K42" s="362">
        <v>475</v>
      </c>
      <c r="L42" s="362">
        <v>666</v>
      </c>
      <c r="M42" s="363">
        <v>633</v>
      </c>
    </row>
    <row r="43" spans="2:13" ht="27.75" customHeight="1" x14ac:dyDescent="0.15">
      <c r="B43" s="1233"/>
      <c r="C43" s="1234"/>
      <c r="D43" s="103"/>
      <c r="E43" s="1239" t="s">
        <v>32</v>
      </c>
      <c r="F43" s="1239"/>
      <c r="G43" s="1239"/>
      <c r="H43" s="1240"/>
      <c r="I43" s="361" t="s">
        <v>516</v>
      </c>
      <c r="J43" s="362" t="s">
        <v>516</v>
      </c>
      <c r="K43" s="362" t="s">
        <v>516</v>
      </c>
      <c r="L43" s="362" t="s">
        <v>516</v>
      </c>
      <c r="M43" s="363" t="s">
        <v>516</v>
      </c>
    </row>
    <row r="44" spans="2:13" ht="27.75" customHeight="1" x14ac:dyDescent="0.15">
      <c r="B44" s="1233"/>
      <c r="C44" s="1234"/>
      <c r="D44" s="103"/>
      <c r="E44" s="1239" t="s">
        <v>33</v>
      </c>
      <c r="F44" s="1239"/>
      <c r="G44" s="1239"/>
      <c r="H44" s="1240"/>
      <c r="I44" s="361">
        <v>1356</v>
      </c>
      <c r="J44" s="362">
        <v>1293</v>
      </c>
      <c r="K44" s="362">
        <v>1386</v>
      </c>
      <c r="L44" s="362">
        <v>1623</v>
      </c>
      <c r="M44" s="363">
        <v>1825</v>
      </c>
    </row>
    <row r="45" spans="2:13" ht="27.75" customHeight="1" x14ac:dyDescent="0.15">
      <c r="B45" s="1233"/>
      <c r="C45" s="1234"/>
      <c r="D45" s="103"/>
      <c r="E45" s="1239" t="s">
        <v>34</v>
      </c>
      <c r="F45" s="1239"/>
      <c r="G45" s="1239"/>
      <c r="H45" s="1240"/>
      <c r="I45" s="361">
        <v>16391</v>
      </c>
      <c r="J45" s="362">
        <v>15077</v>
      </c>
      <c r="K45" s="362">
        <v>13574</v>
      </c>
      <c r="L45" s="362">
        <v>12772</v>
      </c>
      <c r="M45" s="363">
        <v>12857</v>
      </c>
    </row>
    <row r="46" spans="2:13" ht="27.75" customHeight="1" x14ac:dyDescent="0.15">
      <c r="B46" s="1233"/>
      <c r="C46" s="1234"/>
      <c r="D46" s="104"/>
      <c r="E46" s="1239" t="s">
        <v>35</v>
      </c>
      <c r="F46" s="1239"/>
      <c r="G46" s="1239"/>
      <c r="H46" s="1240"/>
      <c r="I46" s="361" t="s">
        <v>516</v>
      </c>
      <c r="J46" s="362" t="s">
        <v>516</v>
      </c>
      <c r="K46" s="362" t="s">
        <v>516</v>
      </c>
      <c r="L46" s="362" t="s">
        <v>516</v>
      </c>
      <c r="M46" s="363" t="s">
        <v>516</v>
      </c>
    </row>
    <row r="47" spans="2:13" ht="27.75" customHeight="1" x14ac:dyDescent="0.15">
      <c r="B47" s="1233"/>
      <c r="C47" s="1234"/>
      <c r="D47" s="105"/>
      <c r="E47" s="1241" t="s">
        <v>36</v>
      </c>
      <c r="F47" s="1242"/>
      <c r="G47" s="1242"/>
      <c r="H47" s="1243"/>
      <c r="I47" s="361" t="s">
        <v>516</v>
      </c>
      <c r="J47" s="362" t="s">
        <v>516</v>
      </c>
      <c r="K47" s="362" t="s">
        <v>516</v>
      </c>
      <c r="L47" s="362" t="s">
        <v>516</v>
      </c>
      <c r="M47" s="363" t="s">
        <v>516</v>
      </c>
    </row>
    <row r="48" spans="2:13" ht="27.75" customHeight="1" x14ac:dyDescent="0.15">
      <c r="B48" s="1233"/>
      <c r="C48" s="1234"/>
      <c r="D48" s="103"/>
      <c r="E48" s="1239" t="s">
        <v>37</v>
      </c>
      <c r="F48" s="1239"/>
      <c r="G48" s="1239"/>
      <c r="H48" s="1240"/>
      <c r="I48" s="361" t="s">
        <v>516</v>
      </c>
      <c r="J48" s="362" t="s">
        <v>516</v>
      </c>
      <c r="K48" s="362" t="s">
        <v>516</v>
      </c>
      <c r="L48" s="362" t="s">
        <v>516</v>
      </c>
      <c r="M48" s="363" t="s">
        <v>516</v>
      </c>
    </row>
    <row r="49" spans="2:13" ht="27.75" customHeight="1" x14ac:dyDescent="0.15">
      <c r="B49" s="1235"/>
      <c r="C49" s="1236"/>
      <c r="D49" s="103"/>
      <c r="E49" s="1239" t="s">
        <v>38</v>
      </c>
      <c r="F49" s="1239"/>
      <c r="G49" s="1239"/>
      <c r="H49" s="1240"/>
      <c r="I49" s="361" t="s">
        <v>516</v>
      </c>
      <c r="J49" s="362" t="s">
        <v>516</v>
      </c>
      <c r="K49" s="362" t="s">
        <v>516</v>
      </c>
      <c r="L49" s="362" t="s">
        <v>516</v>
      </c>
      <c r="M49" s="363" t="s">
        <v>516</v>
      </c>
    </row>
    <row r="50" spans="2:13" ht="27.75" customHeight="1" x14ac:dyDescent="0.15">
      <c r="B50" s="1244" t="s">
        <v>39</v>
      </c>
      <c r="C50" s="1245"/>
      <c r="D50" s="106"/>
      <c r="E50" s="1239" t="s">
        <v>40</v>
      </c>
      <c r="F50" s="1239"/>
      <c r="G50" s="1239"/>
      <c r="H50" s="1240"/>
      <c r="I50" s="361">
        <v>94228</v>
      </c>
      <c r="J50" s="362">
        <v>101946</v>
      </c>
      <c r="K50" s="362">
        <v>97269</v>
      </c>
      <c r="L50" s="362">
        <v>82269</v>
      </c>
      <c r="M50" s="363">
        <v>91606</v>
      </c>
    </row>
    <row r="51" spans="2:13" ht="27.75" customHeight="1" x14ac:dyDescent="0.15">
      <c r="B51" s="1233"/>
      <c r="C51" s="1234"/>
      <c r="D51" s="103"/>
      <c r="E51" s="1239" t="s">
        <v>41</v>
      </c>
      <c r="F51" s="1239"/>
      <c r="G51" s="1239"/>
      <c r="H51" s="1240"/>
      <c r="I51" s="361" t="s">
        <v>516</v>
      </c>
      <c r="J51" s="362" t="s">
        <v>516</v>
      </c>
      <c r="K51" s="362" t="s">
        <v>516</v>
      </c>
      <c r="L51" s="362" t="s">
        <v>516</v>
      </c>
      <c r="M51" s="363" t="s">
        <v>516</v>
      </c>
    </row>
    <row r="52" spans="2:13" ht="27.75" customHeight="1" x14ac:dyDescent="0.15">
      <c r="B52" s="1235"/>
      <c r="C52" s="1236"/>
      <c r="D52" s="103"/>
      <c r="E52" s="1239" t="s">
        <v>42</v>
      </c>
      <c r="F52" s="1239"/>
      <c r="G52" s="1239"/>
      <c r="H52" s="1240"/>
      <c r="I52" s="361">
        <v>60216</v>
      </c>
      <c r="J52" s="362">
        <v>54660</v>
      </c>
      <c r="K52" s="362">
        <v>49332</v>
      </c>
      <c r="L52" s="362">
        <v>44786</v>
      </c>
      <c r="M52" s="363">
        <v>43096</v>
      </c>
    </row>
    <row r="53" spans="2:13" ht="27.75" customHeight="1" thickBot="1" x14ac:dyDescent="0.2">
      <c r="B53" s="1246" t="s">
        <v>43</v>
      </c>
      <c r="C53" s="1247"/>
      <c r="D53" s="107"/>
      <c r="E53" s="1248" t="s">
        <v>44</v>
      </c>
      <c r="F53" s="1248"/>
      <c r="G53" s="1248"/>
      <c r="H53" s="1249"/>
      <c r="I53" s="364">
        <v>-123048</v>
      </c>
      <c r="J53" s="365">
        <v>-127993</v>
      </c>
      <c r="K53" s="365">
        <v>-120221</v>
      </c>
      <c r="L53" s="365">
        <v>-101359</v>
      </c>
      <c r="M53" s="366">
        <v>-108266</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0g2YYhZb4/dKRXgUYzc4AM1avYet4idS8HJZdn+MDMPJNK8uToNhMnQGii3V3ILmA6UkG6l/WTnbvmY+zxWvxA==" saltValue="yYfokLZT2/OXv8oX38jP/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H63" sqref="H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560</v>
      </c>
      <c r="G54" s="116" t="s">
        <v>561</v>
      </c>
      <c r="H54" s="117" t="s">
        <v>562</v>
      </c>
    </row>
    <row r="55" spans="2:8" ht="52.5" customHeight="1" x14ac:dyDescent="0.15">
      <c r="B55" s="118"/>
      <c r="C55" s="1258" t="s">
        <v>47</v>
      </c>
      <c r="D55" s="1258"/>
      <c r="E55" s="1259"/>
      <c r="F55" s="119">
        <v>20090</v>
      </c>
      <c r="G55" s="119">
        <v>10483</v>
      </c>
      <c r="H55" s="120">
        <v>16133</v>
      </c>
    </row>
    <row r="56" spans="2:8" ht="52.5" customHeight="1" x14ac:dyDescent="0.15">
      <c r="B56" s="121"/>
      <c r="C56" s="1260" t="s">
        <v>48</v>
      </c>
      <c r="D56" s="1260"/>
      <c r="E56" s="1261"/>
      <c r="F56" s="122">
        <v>9092</v>
      </c>
      <c r="G56" s="122">
        <v>8630</v>
      </c>
      <c r="H56" s="123">
        <v>8643</v>
      </c>
    </row>
    <row r="57" spans="2:8" ht="53.25" customHeight="1" x14ac:dyDescent="0.15">
      <c r="B57" s="121"/>
      <c r="C57" s="1262" t="s">
        <v>49</v>
      </c>
      <c r="D57" s="1262"/>
      <c r="E57" s="1263"/>
      <c r="F57" s="124">
        <v>67897</v>
      </c>
      <c r="G57" s="124">
        <v>63050</v>
      </c>
      <c r="H57" s="125">
        <v>66661</v>
      </c>
    </row>
    <row r="58" spans="2:8" ht="45.75" customHeight="1" x14ac:dyDescent="0.15">
      <c r="B58" s="126"/>
      <c r="C58" s="1250" t="s">
        <v>592</v>
      </c>
      <c r="D58" s="1251"/>
      <c r="E58" s="1252"/>
      <c r="F58" s="127">
        <v>38400</v>
      </c>
      <c r="G58" s="127">
        <v>33546</v>
      </c>
      <c r="H58" s="128">
        <v>35087</v>
      </c>
    </row>
    <row r="59" spans="2:8" ht="45.75" customHeight="1" x14ac:dyDescent="0.15">
      <c r="B59" s="126"/>
      <c r="C59" s="1250" t="s">
        <v>593</v>
      </c>
      <c r="D59" s="1251"/>
      <c r="E59" s="1252"/>
      <c r="F59" s="127">
        <v>23035</v>
      </c>
      <c r="G59" s="127">
        <v>23042</v>
      </c>
      <c r="H59" s="128">
        <v>23060</v>
      </c>
    </row>
    <row r="60" spans="2:8" ht="45.75" customHeight="1" x14ac:dyDescent="0.15">
      <c r="B60" s="126"/>
      <c r="C60" s="1250" t="s">
        <v>596</v>
      </c>
      <c r="D60" s="1251"/>
      <c r="E60" s="1252"/>
      <c r="F60" s="127" t="s">
        <v>597</v>
      </c>
      <c r="G60" s="127" t="s">
        <v>597</v>
      </c>
      <c r="H60" s="128">
        <v>3000</v>
      </c>
    </row>
    <row r="61" spans="2:8" ht="45.75" customHeight="1" x14ac:dyDescent="0.15">
      <c r="B61" s="126"/>
      <c r="C61" s="1250" t="s">
        <v>594</v>
      </c>
      <c r="D61" s="1251"/>
      <c r="E61" s="1252"/>
      <c r="F61" s="127">
        <v>3000</v>
      </c>
      <c r="G61" s="127">
        <v>3000</v>
      </c>
      <c r="H61" s="128">
        <v>2000</v>
      </c>
    </row>
    <row r="62" spans="2:8" ht="45.75" customHeight="1" thickBot="1" x14ac:dyDescent="0.2">
      <c r="B62" s="129"/>
      <c r="C62" s="1253" t="s">
        <v>595</v>
      </c>
      <c r="D62" s="1254"/>
      <c r="E62" s="1255"/>
      <c r="F62" s="130">
        <v>1500</v>
      </c>
      <c r="G62" s="130">
        <v>1500</v>
      </c>
      <c r="H62" s="131">
        <v>1500</v>
      </c>
    </row>
    <row r="63" spans="2:8" ht="52.5" customHeight="1" thickBot="1" x14ac:dyDescent="0.2">
      <c r="B63" s="132"/>
      <c r="C63" s="1256" t="s">
        <v>50</v>
      </c>
      <c r="D63" s="1256"/>
      <c r="E63" s="1257"/>
      <c r="F63" s="133">
        <v>97079</v>
      </c>
      <c r="G63" s="133">
        <v>82163</v>
      </c>
      <c r="H63" s="134">
        <v>91437</v>
      </c>
    </row>
    <row r="64" spans="2:8" x14ac:dyDescent="0.15"/>
  </sheetData>
  <sheetProtection algorithmName="SHA-512" hashValue="oTQny+SOpkSgNXtoKoZjEsCwJCV5+HT+k69hysAQ3xBF4qcSY1Txl8ZEVjcd98b4lS9IG5XDK6gckha3v6wi3w==" saltValue="/I3G48FWq0QPJV2rnd96m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N58" zoomScaleNormal="100" zoomScaleSheetLayoutView="55" workbookViewId="0">
      <selection activeCell="AN65" sqref="AN65:DC69"/>
    </sheetView>
  </sheetViews>
  <sheetFormatPr defaultColWidth="0" defaultRowHeight="13.5" customHeight="1" zeroHeight="1" x14ac:dyDescent="0.15"/>
  <cols>
    <col min="1" max="1" width="6.375" style="1266" customWidth="1"/>
    <col min="2" max="107" width="2.5" style="1266" customWidth="1"/>
    <col min="108" max="108" width="6.125" style="1273" customWidth="1"/>
    <col min="109" max="109" width="5.875" style="1272" customWidth="1"/>
    <col min="110" max="16384" width="8.625" style="1266" hidden="1"/>
  </cols>
  <sheetData>
    <row r="1" spans="1:109" ht="42.75" customHeight="1" x14ac:dyDescent="0.15">
      <c r="A1" s="1264"/>
      <c r="B1" s="1265"/>
      <c r="DD1" s="1266"/>
      <c r="DE1" s="1266"/>
    </row>
    <row r="2" spans="1:109" ht="25.5" customHeight="1" x14ac:dyDescent="0.15">
      <c r="A2" s="1267"/>
      <c r="C2" s="1267"/>
      <c r="O2" s="1267"/>
      <c r="P2" s="1267"/>
      <c r="Q2" s="1267"/>
      <c r="R2" s="1267"/>
      <c r="S2" s="1267"/>
      <c r="T2" s="1267"/>
      <c r="U2" s="1267"/>
      <c r="V2" s="1267"/>
      <c r="W2" s="1267"/>
      <c r="X2" s="1267"/>
      <c r="Y2" s="1267"/>
      <c r="Z2" s="1267"/>
      <c r="AA2" s="1267"/>
      <c r="AB2" s="1267"/>
      <c r="AC2" s="1267"/>
      <c r="AD2" s="1267"/>
      <c r="AE2" s="1267"/>
      <c r="AF2" s="1267"/>
      <c r="AG2" s="1267"/>
      <c r="AH2" s="1267"/>
      <c r="AI2" s="1267"/>
      <c r="AU2" s="1267"/>
      <c r="BG2" s="1267"/>
      <c r="BS2" s="1267"/>
      <c r="CE2" s="1267"/>
      <c r="CQ2" s="1267"/>
      <c r="DD2" s="1266"/>
      <c r="DE2" s="1266"/>
    </row>
    <row r="3" spans="1:109" ht="25.5" customHeight="1" x14ac:dyDescent="0.15">
      <c r="A3" s="1267"/>
      <c r="C3" s="1267"/>
      <c r="O3" s="1267"/>
      <c r="P3" s="1267"/>
      <c r="Q3" s="1267"/>
      <c r="R3" s="1267"/>
      <c r="S3" s="1267"/>
      <c r="T3" s="1267"/>
      <c r="U3" s="1267"/>
      <c r="V3" s="1267"/>
      <c r="W3" s="1267"/>
      <c r="X3" s="1267"/>
      <c r="Y3" s="1267"/>
      <c r="Z3" s="1267"/>
      <c r="AA3" s="1267"/>
      <c r="AB3" s="1267"/>
      <c r="AC3" s="1267"/>
      <c r="AD3" s="1267"/>
      <c r="AE3" s="1267"/>
      <c r="AF3" s="1267"/>
      <c r="AG3" s="1267"/>
      <c r="AH3" s="1267"/>
      <c r="AI3" s="1267"/>
      <c r="AU3" s="1267"/>
      <c r="BG3" s="1267"/>
      <c r="BS3" s="1267"/>
      <c r="CE3" s="1267"/>
      <c r="CQ3" s="1267"/>
      <c r="DD3" s="1266"/>
      <c r="DE3" s="1266"/>
    </row>
    <row r="4" spans="1:109" s="262" customFormat="1" x14ac:dyDescent="0.15">
      <c r="A4" s="1267"/>
      <c r="B4" s="1267"/>
      <c r="C4" s="1267"/>
      <c r="D4" s="1267"/>
      <c r="E4" s="1267"/>
      <c r="F4" s="1267"/>
      <c r="G4" s="1267"/>
      <c r="H4" s="1267"/>
      <c r="I4" s="1267"/>
      <c r="J4" s="1267"/>
      <c r="K4" s="1267"/>
      <c r="L4" s="1267"/>
      <c r="M4" s="1267"/>
      <c r="N4" s="1267"/>
      <c r="O4" s="1267"/>
      <c r="P4" s="1267"/>
      <c r="Q4" s="1267"/>
      <c r="R4" s="1267"/>
      <c r="S4" s="1267"/>
      <c r="T4" s="1267"/>
      <c r="U4" s="1267"/>
      <c r="V4" s="1267"/>
      <c r="W4" s="1267"/>
      <c r="X4" s="1267"/>
      <c r="Y4" s="1267"/>
      <c r="Z4" s="1267"/>
      <c r="AA4" s="1267"/>
      <c r="AB4" s="1267"/>
      <c r="AC4" s="1267"/>
      <c r="AD4" s="1267"/>
      <c r="AE4" s="1267"/>
      <c r="AF4" s="1267"/>
      <c r="AG4" s="1267"/>
      <c r="AH4" s="1267"/>
      <c r="AI4" s="1267"/>
      <c r="AJ4" s="1267"/>
      <c r="AK4" s="1267"/>
      <c r="AL4" s="1267"/>
      <c r="AM4" s="1267"/>
      <c r="AN4" s="1267"/>
      <c r="AO4" s="1267"/>
      <c r="AP4" s="1267"/>
      <c r="AQ4" s="1267"/>
      <c r="AR4" s="1267"/>
      <c r="AS4" s="1267"/>
      <c r="AT4" s="1267"/>
      <c r="AU4" s="1267"/>
      <c r="AV4" s="1267"/>
      <c r="AW4" s="1267"/>
      <c r="AX4" s="1267"/>
      <c r="AY4" s="1267"/>
      <c r="AZ4" s="1267"/>
      <c r="BA4" s="1267"/>
      <c r="BB4" s="1267"/>
      <c r="BC4" s="1267"/>
      <c r="BD4" s="1267"/>
      <c r="BE4" s="1267"/>
      <c r="BF4" s="1267"/>
      <c r="BG4" s="1267"/>
      <c r="BH4" s="1267"/>
      <c r="BI4" s="1267"/>
      <c r="BJ4" s="1267"/>
      <c r="BK4" s="1267"/>
      <c r="BL4" s="1267"/>
      <c r="BM4" s="1267"/>
      <c r="BN4" s="1267"/>
      <c r="BO4" s="1267"/>
      <c r="BP4" s="1267"/>
      <c r="BQ4" s="1267"/>
      <c r="BR4" s="1267"/>
      <c r="BS4" s="1267"/>
      <c r="BT4" s="1267"/>
      <c r="BU4" s="1267"/>
      <c r="BV4" s="1267"/>
      <c r="BW4" s="1267"/>
      <c r="BX4" s="1267"/>
      <c r="BY4" s="1267"/>
      <c r="BZ4" s="1267"/>
      <c r="CA4" s="1267"/>
      <c r="CB4" s="1267"/>
      <c r="CC4" s="1267"/>
      <c r="CD4" s="1267"/>
      <c r="CE4" s="1267"/>
      <c r="CF4" s="1267"/>
      <c r="CG4" s="1267"/>
      <c r="CH4" s="1267"/>
      <c r="CI4" s="1267"/>
      <c r="CJ4" s="1267"/>
      <c r="CK4" s="1267"/>
      <c r="CL4" s="1267"/>
      <c r="CM4" s="1267"/>
      <c r="CN4" s="1267"/>
      <c r="CO4" s="1267"/>
      <c r="CP4" s="1267"/>
      <c r="CQ4" s="1267"/>
      <c r="CR4" s="1267"/>
      <c r="CS4" s="1267"/>
      <c r="CT4" s="1267"/>
      <c r="CU4" s="1267"/>
      <c r="CV4" s="1267"/>
      <c r="CW4" s="1267"/>
      <c r="CX4" s="1267"/>
      <c r="CY4" s="1267"/>
      <c r="CZ4" s="1267"/>
      <c r="DA4" s="1267"/>
      <c r="DB4" s="1267"/>
      <c r="DC4" s="1267"/>
      <c r="DD4" s="1267"/>
      <c r="DE4" s="1267"/>
    </row>
    <row r="5" spans="1:109" s="262" customFormat="1" x14ac:dyDescent="0.15">
      <c r="A5" s="1267"/>
      <c r="B5" s="1267"/>
      <c r="C5" s="1267"/>
      <c r="D5" s="1267"/>
      <c r="E5" s="1267"/>
      <c r="F5" s="1267"/>
      <c r="G5" s="1267"/>
      <c r="H5" s="1267"/>
      <c r="I5" s="1267"/>
      <c r="J5" s="1267"/>
      <c r="K5" s="1267"/>
      <c r="L5" s="1267"/>
      <c r="M5" s="1267"/>
      <c r="N5" s="1267"/>
      <c r="O5" s="1267"/>
      <c r="P5" s="1267"/>
      <c r="Q5" s="1267"/>
      <c r="R5" s="1267"/>
      <c r="S5" s="1267"/>
      <c r="T5" s="1267"/>
      <c r="U5" s="1267"/>
      <c r="V5" s="1267"/>
      <c r="W5" s="1267"/>
      <c r="X5" s="1267"/>
      <c r="Y5" s="1267"/>
      <c r="Z5" s="1267"/>
      <c r="AA5" s="1267"/>
      <c r="AB5" s="1267"/>
      <c r="AC5" s="1267"/>
      <c r="AD5" s="1267"/>
      <c r="AE5" s="1267"/>
      <c r="AF5" s="1267"/>
      <c r="AG5" s="1267"/>
      <c r="AH5" s="1267"/>
      <c r="AI5" s="1267"/>
      <c r="AJ5" s="1267"/>
      <c r="AK5" s="1267"/>
      <c r="AL5" s="1267"/>
      <c r="AM5" s="1267"/>
      <c r="AN5" s="1267"/>
      <c r="AO5" s="1267"/>
      <c r="AP5" s="1267"/>
      <c r="AQ5" s="1267"/>
      <c r="AR5" s="1267"/>
      <c r="AS5" s="1267"/>
      <c r="AT5" s="1267"/>
      <c r="AU5" s="1267"/>
      <c r="AV5" s="1267"/>
      <c r="AW5" s="1267"/>
      <c r="AX5" s="1267"/>
      <c r="AY5" s="1267"/>
      <c r="AZ5" s="1267"/>
      <c r="BA5" s="1267"/>
      <c r="BB5" s="1267"/>
      <c r="BC5" s="1267"/>
      <c r="BD5" s="1267"/>
      <c r="BE5" s="1267"/>
      <c r="BF5" s="1267"/>
      <c r="BG5" s="1267"/>
      <c r="BH5" s="1267"/>
      <c r="BI5" s="1267"/>
      <c r="BJ5" s="1267"/>
      <c r="BK5" s="1267"/>
      <c r="BL5" s="1267"/>
      <c r="BM5" s="1267"/>
      <c r="BN5" s="1267"/>
      <c r="BO5" s="1267"/>
      <c r="BP5" s="1267"/>
      <c r="BQ5" s="1267"/>
      <c r="BR5" s="1267"/>
      <c r="BS5" s="1267"/>
      <c r="BT5" s="1267"/>
      <c r="BU5" s="1267"/>
      <c r="BV5" s="1267"/>
      <c r="BW5" s="1267"/>
      <c r="BX5" s="1267"/>
      <c r="BY5" s="1267"/>
      <c r="BZ5" s="1267"/>
      <c r="CA5" s="1267"/>
      <c r="CB5" s="1267"/>
      <c r="CC5" s="1267"/>
      <c r="CD5" s="1267"/>
      <c r="CE5" s="1267"/>
      <c r="CF5" s="1267"/>
      <c r="CG5" s="1267"/>
      <c r="CH5" s="1267"/>
      <c r="CI5" s="1267"/>
      <c r="CJ5" s="1267"/>
      <c r="CK5" s="1267"/>
      <c r="CL5" s="1267"/>
      <c r="CM5" s="1267"/>
      <c r="CN5" s="1267"/>
      <c r="CO5" s="1267"/>
      <c r="CP5" s="1267"/>
      <c r="CQ5" s="1267"/>
      <c r="CR5" s="1267"/>
      <c r="CS5" s="1267"/>
      <c r="CT5" s="1267"/>
      <c r="CU5" s="1267"/>
      <c r="CV5" s="1267"/>
      <c r="CW5" s="1267"/>
      <c r="CX5" s="1267"/>
      <c r="CY5" s="1267"/>
      <c r="CZ5" s="1267"/>
      <c r="DA5" s="1267"/>
      <c r="DB5" s="1267"/>
      <c r="DC5" s="1267"/>
      <c r="DD5" s="1267"/>
      <c r="DE5" s="1267"/>
    </row>
    <row r="6" spans="1:109" s="262" customFormat="1" x14ac:dyDescent="0.15">
      <c r="A6" s="1267"/>
      <c r="B6" s="1267"/>
      <c r="C6" s="1267"/>
      <c r="D6" s="1267"/>
      <c r="E6" s="1267"/>
      <c r="F6" s="1267"/>
      <c r="G6" s="1267"/>
      <c r="H6" s="1267"/>
      <c r="I6" s="1267"/>
      <c r="J6" s="1267"/>
      <c r="K6" s="1267"/>
      <c r="L6" s="1267"/>
      <c r="M6" s="1267"/>
      <c r="N6" s="1267"/>
      <c r="O6" s="1267"/>
      <c r="P6" s="1267"/>
      <c r="Q6" s="1267"/>
      <c r="R6" s="1267"/>
      <c r="S6" s="1267"/>
      <c r="T6" s="1267"/>
      <c r="U6" s="1267"/>
      <c r="V6" s="1267"/>
      <c r="W6" s="1267"/>
      <c r="X6" s="1267"/>
      <c r="Y6" s="1267"/>
      <c r="Z6" s="1267"/>
      <c r="AA6" s="1267"/>
      <c r="AB6" s="1267"/>
      <c r="AC6" s="1267"/>
      <c r="AD6" s="1267"/>
      <c r="AE6" s="1267"/>
      <c r="AF6" s="1267"/>
      <c r="AG6" s="1267"/>
      <c r="AH6" s="1267"/>
      <c r="AI6" s="1267"/>
      <c r="AJ6" s="1267"/>
      <c r="AK6" s="1267"/>
      <c r="AL6" s="1267"/>
      <c r="AM6" s="1267"/>
      <c r="AN6" s="1267"/>
      <c r="AO6" s="1267"/>
      <c r="AP6" s="1267"/>
      <c r="AQ6" s="1267"/>
      <c r="AR6" s="1267"/>
      <c r="AS6" s="1267"/>
      <c r="AT6" s="1267"/>
      <c r="AU6" s="1267"/>
      <c r="AV6" s="1267"/>
      <c r="AW6" s="1267"/>
      <c r="AX6" s="1267"/>
      <c r="AY6" s="1267"/>
      <c r="AZ6" s="1267"/>
      <c r="BA6" s="1267"/>
      <c r="BB6" s="1267"/>
      <c r="BC6" s="1267"/>
      <c r="BD6" s="1267"/>
      <c r="BE6" s="1267"/>
      <c r="BF6" s="1267"/>
      <c r="BG6" s="1267"/>
      <c r="BH6" s="1267"/>
      <c r="BI6" s="1267"/>
      <c r="BJ6" s="1267"/>
      <c r="BK6" s="1267"/>
      <c r="BL6" s="1267"/>
      <c r="BM6" s="1267"/>
      <c r="BN6" s="1267"/>
      <c r="BO6" s="1267"/>
      <c r="BP6" s="1267"/>
      <c r="BQ6" s="1267"/>
      <c r="BR6" s="1267"/>
      <c r="BS6" s="1267"/>
      <c r="BT6" s="1267"/>
      <c r="BU6" s="1267"/>
      <c r="BV6" s="1267"/>
      <c r="BW6" s="1267"/>
      <c r="BX6" s="1267"/>
      <c r="BY6" s="1267"/>
      <c r="BZ6" s="1267"/>
      <c r="CA6" s="1267"/>
      <c r="CB6" s="1267"/>
      <c r="CC6" s="1267"/>
      <c r="CD6" s="1267"/>
      <c r="CE6" s="1267"/>
      <c r="CF6" s="1267"/>
      <c r="CG6" s="1267"/>
      <c r="CH6" s="1267"/>
      <c r="CI6" s="1267"/>
      <c r="CJ6" s="1267"/>
      <c r="CK6" s="1267"/>
      <c r="CL6" s="1267"/>
      <c r="CM6" s="1267"/>
      <c r="CN6" s="1267"/>
      <c r="CO6" s="1267"/>
      <c r="CP6" s="1267"/>
      <c r="CQ6" s="1267"/>
      <c r="CR6" s="1267"/>
      <c r="CS6" s="1267"/>
      <c r="CT6" s="1267"/>
      <c r="CU6" s="1267"/>
      <c r="CV6" s="1267"/>
      <c r="CW6" s="1267"/>
      <c r="CX6" s="1267"/>
      <c r="CY6" s="1267"/>
      <c r="CZ6" s="1267"/>
      <c r="DA6" s="1267"/>
      <c r="DB6" s="1267"/>
      <c r="DC6" s="1267"/>
      <c r="DD6" s="1267"/>
      <c r="DE6" s="1267"/>
    </row>
    <row r="7" spans="1:109" s="262" customFormat="1" x14ac:dyDescent="0.15">
      <c r="A7" s="1267"/>
      <c r="B7" s="1267"/>
      <c r="C7" s="1267"/>
      <c r="D7" s="1267"/>
      <c r="E7" s="1267"/>
      <c r="F7" s="1267"/>
      <c r="G7" s="1267"/>
      <c r="H7" s="1267"/>
      <c r="I7" s="1267"/>
      <c r="J7" s="1267"/>
      <c r="K7" s="1267"/>
      <c r="L7" s="1267"/>
      <c r="M7" s="1267"/>
      <c r="N7" s="1267"/>
      <c r="O7" s="1267"/>
      <c r="P7" s="1267"/>
      <c r="Q7" s="1267"/>
      <c r="R7" s="1267"/>
      <c r="S7" s="1267"/>
      <c r="T7" s="1267"/>
      <c r="U7" s="1267"/>
      <c r="V7" s="1267"/>
      <c r="W7" s="1267"/>
      <c r="X7" s="1267"/>
      <c r="Y7" s="1267"/>
      <c r="Z7" s="1267"/>
      <c r="AA7" s="1267"/>
      <c r="AB7" s="1267"/>
      <c r="AC7" s="1267"/>
      <c r="AD7" s="1267"/>
      <c r="AE7" s="1267"/>
      <c r="AF7" s="1267"/>
      <c r="AG7" s="1267"/>
      <c r="AH7" s="1267"/>
      <c r="AI7" s="1267"/>
      <c r="AJ7" s="1267"/>
      <c r="AK7" s="1267"/>
      <c r="AL7" s="1267"/>
      <c r="AM7" s="1267"/>
      <c r="AN7" s="1267"/>
      <c r="AO7" s="1267"/>
      <c r="AP7" s="1267"/>
      <c r="AQ7" s="1267"/>
      <c r="AR7" s="1267"/>
      <c r="AS7" s="1267"/>
      <c r="AT7" s="1267"/>
      <c r="AU7" s="1267"/>
      <c r="AV7" s="1267"/>
      <c r="AW7" s="1267"/>
      <c r="AX7" s="1267"/>
      <c r="AY7" s="1267"/>
      <c r="AZ7" s="1267"/>
      <c r="BA7" s="1267"/>
      <c r="BB7" s="1267"/>
      <c r="BC7" s="1267"/>
      <c r="BD7" s="1267"/>
      <c r="BE7" s="1267"/>
      <c r="BF7" s="1267"/>
      <c r="BG7" s="1267"/>
      <c r="BH7" s="1267"/>
      <c r="BI7" s="1267"/>
      <c r="BJ7" s="1267"/>
      <c r="BK7" s="1267"/>
      <c r="BL7" s="1267"/>
      <c r="BM7" s="1267"/>
      <c r="BN7" s="1267"/>
      <c r="BO7" s="1267"/>
      <c r="BP7" s="1267"/>
      <c r="BQ7" s="1267"/>
      <c r="BR7" s="1267"/>
      <c r="BS7" s="1267"/>
      <c r="BT7" s="1267"/>
      <c r="BU7" s="1267"/>
      <c r="BV7" s="1267"/>
      <c r="BW7" s="1267"/>
      <c r="BX7" s="1267"/>
      <c r="BY7" s="1267"/>
      <c r="BZ7" s="1267"/>
      <c r="CA7" s="1267"/>
      <c r="CB7" s="1267"/>
      <c r="CC7" s="1267"/>
      <c r="CD7" s="1267"/>
      <c r="CE7" s="1267"/>
      <c r="CF7" s="1267"/>
      <c r="CG7" s="1267"/>
      <c r="CH7" s="1267"/>
      <c r="CI7" s="1267"/>
      <c r="CJ7" s="1267"/>
      <c r="CK7" s="1267"/>
      <c r="CL7" s="1267"/>
      <c r="CM7" s="1267"/>
      <c r="CN7" s="1267"/>
      <c r="CO7" s="1267"/>
      <c r="CP7" s="1267"/>
      <c r="CQ7" s="1267"/>
      <c r="CR7" s="1267"/>
      <c r="CS7" s="1267"/>
      <c r="CT7" s="1267"/>
      <c r="CU7" s="1267"/>
      <c r="CV7" s="1267"/>
      <c r="CW7" s="1267"/>
      <c r="CX7" s="1267"/>
      <c r="CY7" s="1267"/>
      <c r="CZ7" s="1267"/>
      <c r="DA7" s="1267"/>
      <c r="DB7" s="1267"/>
      <c r="DC7" s="1267"/>
      <c r="DD7" s="1267"/>
      <c r="DE7" s="1267"/>
    </row>
    <row r="8" spans="1:109" s="262" customFormat="1" x14ac:dyDescent="0.15">
      <c r="A8" s="1267"/>
      <c r="B8" s="1267"/>
      <c r="C8" s="1267"/>
      <c r="D8" s="1267"/>
      <c r="E8" s="1267"/>
      <c r="F8" s="1267"/>
      <c r="G8" s="1267"/>
      <c r="H8" s="1267"/>
      <c r="I8" s="1267"/>
      <c r="J8" s="1267"/>
      <c r="K8" s="1267"/>
      <c r="L8" s="1267"/>
      <c r="M8" s="1267"/>
      <c r="N8" s="1267"/>
      <c r="O8" s="1267"/>
      <c r="P8" s="1267"/>
      <c r="Q8" s="1267"/>
      <c r="R8" s="1267"/>
      <c r="S8" s="1267"/>
      <c r="T8" s="1267"/>
      <c r="U8" s="1267"/>
      <c r="V8" s="1267"/>
      <c r="W8" s="1267"/>
      <c r="X8" s="1267"/>
      <c r="Y8" s="1267"/>
      <c r="Z8" s="1267"/>
      <c r="AA8" s="1267"/>
      <c r="AB8" s="1267"/>
      <c r="AC8" s="1267"/>
      <c r="AD8" s="1267"/>
      <c r="AE8" s="1267"/>
      <c r="AF8" s="1267"/>
      <c r="AG8" s="1267"/>
      <c r="AH8" s="1267"/>
      <c r="AI8" s="1267"/>
      <c r="AJ8" s="1267"/>
      <c r="AK8" s="1267"/>
      <c r="AL8" s="1267"/>
      <c r="AM8" s="1267"/>
      <c r="AN8" s="1267"/>
      <c r="AO8" s="1267"/>
      <c r="AP8" s="1267"/>
      <c r="AQ8" s="1267"/>
      <c r="AR8" s="1267"/>
      <c r="AS8" s="1267"/>
      <c r="AT8" s="1267"/>
      <c r="AU8" s="1267"/>
      <c r="AV8" s="1267"/>
      <c r="AW8" s="1267"/>
      <c r="AX8" s="1267"/>
      <c r="AY8" s="1267"/>
      <c r="AZ8" s="1267"/>
      <c r="BA8" s="1267"/>
      <c r="BB8" s="1267"/>
      <c r="BC8" s="1267"/>
      <c r="BD8" s="1267"/>
      <c r="BE8" s="1267"/>
      <c r="BF8" s="1267"/>
      <c r="BG8" s="1267"/>
      <c r="BH8" s="1267"/>
      <c r="BI8" s="1267"/>
      <c r="BJ8" s="1267"/>
      <c r="BK8" s="1267"/>
      <c r="BL8" s="1267"/>
      <c r="BM8" s="1267"/>
      <c r="BN8" s="1267"/>
      <c r="BO8" s="1267"/>
      <c r="BP8" s="1267"/>
      <c r="BQ8" s="1267"/>
      <c r="BR8" s="1267"/>
      <c r="BS8" s="1267"/>
      <c r="BT8" s="1267"/>
      <c r="BU8" s="1267"/>
      <c r="BV8" s="1267"/>
      <c r="BW8" s="1267"/>
      <c r="BX8" s="1267"/>
      <c r="BY8" s="1267"/>
      <c r="BZ8" s="1267"/>
      <c r="CA8" s="1267"/>
      <c r="CB8" s="1267"/>
      <c r="CC8" s="1267"/>
      <c r="CD8" s="1267"/>
      <c r="CE8" s="1267"/>
      <c r="CF8" s="1267"/>
      <c r="CG8" s="1267"/>
      <c r="CH8" s="1267"/>
      <c r="CI8" s="1267"/>
      <c r="CJ8" s="1267"/>
      <c r="CK8" s="1267"/>
      <c r="CL8" s="1267"/>
      <c r="CM8" s="1267"/>
      <c r="CN8" s="1267"/>
      <c r="CO8" s="1267"/>
      <c r="CP8" s="1267"/>
      <c r="CQ8" s="1267"/>
      <c r="CR8" s="1267"/>
      <c r="CS8" s="1267"/>
      <c r="CT8" s="1267"/>
      <c r="CU8" s="1267"/>
      <c r="CV8" s="1267"/>
      <c r="CW8" s="1267"/>
      <c r="CX8" s="1267"/>
      <c r="CY8" s="1267"/>
      <c r="CZ8" s="1267"/>
      <c r="DA8" s="1267"/>
      <c r="DB8" s="1267"/>
      <c r="DC8" s="1267"/>
      <c r="DD8" s="1267"/>
      <c r="DE8" s="1267"/>
    </row>
    <row r="9" spans="1:109" s="262" customFormat="1" x14ac:dyDescent="0.15">
      <c r="A9" s="1267"/>
      <c r="B9" s="1267"/>
      <c r="C9" s="1267"/>
      <c r="D9" s="1267"/>
      <c r="E9" s="1267"/>
      <c r="F9" s="1267"/>
      <c r="G9" s="1267"/>
      <c r="H9" s="1267"/>
      <c r="I9" s="1267"/>
      <c r="J9" s="1267"/>
      <c r="K9" s="1267"/>
      <c r="L9" s="1267"/>
      <c r="M9" s="1267"/>
      <c r="N9" s="1267"/>
      <c r="O9" s="1267"/>
      <c r="P9" s="1267"/>
      <c r="Q9" s="1267"/>
      <c r="R9" s="1267"/>
      <c r="S9" s="1267"/>
      <c r="T9" s="1267"/>
      <c r="U9" s="1267"/>
      <c r="V9" s="1267"/>
      <c r="W9" s="1267"/>
      <c r="X9" s="1267"/>
      <c r="Y9" s="1267"/>
      <c r="Z9" s="1267"/>
      <c r="AA9" s="1267"/>
      <c r="AB9" s="1267"/>
      <c r="AC9" s="1267"/>
      <c r="AD9" s="1267"/>
      <c r="AE9" s="1267"/>
      <c r="AF9" s="1267"/>
      <c r="AG9" s="1267"/>
      <c r="AH9" s="1267"/>
      <c r="AI9" s="1267"/>
      <c r="AJ9" s="1267"/>
      <c r="AK9" s="1267"/>
      <c r="AL9" s="1267"/>
      <c r="AM9" s="1267"/>
      <c r="AN9" s="1267"/>
      <c r="AO9" s="1267"/>
      <c r="AP9" s="1267"/>
      <c r="AQ9" s="1267"/>
      <c r="AR9" s="1267"/>
      <c r="AS9" s="1267"/>
      <c r="AT9" s="1267"/>
      <c r="AU9" s="1267"/>
      <c r="AV9" s="1267"/>
      <c r="AW9" s="1267"/>
      <c r="AX9" s="1267"/>
      <c r="AY9" s="1267"/>
      <c r="AZ9" s="1267"/>
      <c r="BA9" s="1267"/>
      <c r="BB9" s="1267"/>
      <c r="BC9" s="1267"/>
      <c r="BD9" s="1267"/>
      <c r="BE9" s="1267"/>
      <c r="BF9" s="1267"/>
      <c r="BG9" s="1267"/>
      <c r="BH9" s="1267"/>
      <c r="BI9" s="1267"/>
      <c r="BJ9" s="1267"/>
      <c r="BK9" s="1267"/>
      <c r="BL9" s="1267"/>
      <c r="BM9" s="1267"/>
      <c r="BN9" s="1267"/>
      <c r="BO9" s="1267"/>
      <c r="BP9" s="1267"/>
      <c r="BQ9" s="1267"/>
      <c r="BR9" s="1267"/>
      <c r="BS9" s="1267"/>
      <c r="BT9" s="1267"/>
      <c r="BU9" s="1267"/>
      <c r="BV9" s="1267"/>
      <c r="BW9" s="1267"/>
      <c r="BX9" s="1267"/>
      <c r="BY9" s="1267"/>
      <c r="BZ9" s="1267"/>
      <c r="CA9" s="1267"/>
      <c r="CB9" s="1267"/>
      <c r="CC9" s="1267"/>
      <c r="CD9" s="1267"/>
      <c r="CE9" s="1267"/>
      <c r="CF9" s="1267"/>
      <c r="CG9" s="1267"/>
      <c r="CH9" s="1267"/>
      <c r="CI9" s="1267"/>
      <c r="CJ9" s="1267"/>
      <c r="CK9" s="1267"/>
      <c r="CL9" s="1267"/>
      <c r="CM9" s="1267"/>
      <c r="CN9" s="1267"/>
      <c r="CO9" s="1267"/>
      <c r="CP9" s="1267"/>
      <c r="CQ9" s="1267"/>
      <c r="CR9" s="1267"/>
      <c r="CS9" s="1267"/>
      <c r="CT9" s="1267"/>
      <c r="CU9" s="1267"/>
      <c r="CV9" s="1267"/>
      <c r="CW9" s="1267"/>
      <c r="CX9" s="1267"/>
      <c r="CY9" s="1267"/>
      <c r="CZ9" s="1267"/>
      <c r="DA9" s="1267"/>
      <c r="DB9" s="1267"/>
      <c r="DC9" s="1267"/>
      <c r="DD9" s="1267"/>
      <c r="DE9" s="1267"/>
    </row>
    <row r="10" spans="1:109" s="262" customFormat="1" x14ac:dyDescent="0.15">
      <c r="A10" s="1267"/>
      <c r="B10" s="1267"/>
      <c r="C10" s="1267"/>
      <c r="D10" s="1267"/>
      <c r="E10" s="1267"/>
      <c r="F10" s="1267"/>
      <c r="G10" s="1267"/>
      <c r="H10" s="1267"/>
      <c r="I10" s="1267"/>
      <c r="J10" s="1267"/>
      <c r="K10" s="1267"/>
      <c r="L10" s="1267"/>
      <c r="M10" s="1267"/>
      <c r="N10" s="1267"/>
      <c r="O10" s="1267"/>
      <c r="P10" s="1267"/>
      <c r="Q10" s="1267"/>
      <c r="R10" s="1267"/>
      <c r="S10" s="1267"/>
      <c r="T10" s="1267"/>
      <c r="U10" s="1267"/>
      <c r="V10" s="1267"/>
      <c r="W10" s="1267"/>
      <c r="X10" s="1267"/>
      <c r="Y10" s="1267"/>
      <c r="Z10" s="1267"/>
      <c r="AA10" s="1267"/>
      <c r="AB10" s="1267"/>
      <c r="AC10" s="1267"/>
      <c r="AD10" s="1267"/>
      <c r="AE10" s="1267"/>
      <c r="AF10" s="1267"/>
      <c r="AG10" s="1267"/>
      <c r="AH10" s="1267"/>
      <c r="AI10" s="1267"/>
      <c r="AJ10" s="1267"/>
      <c r="AK10" s="1267"/>
      <c r="AL10" s="1267"/>
      <c r="AM10" s="1267"/>
      <c r="AN10" s="1267"/>
      <c r="AO10" s="1267"/>
      <c r="AP10" s="1267"/>
      <c r="AQ10" s="1267"/>
      <c r="AR10" s="1267"/>
      <c r="AS10" s="1267"/>
      <c r="AT10" s="1267"/>
      <c r="AU10" s="1267"/>
      <c r="AV10" s="1267"/>
      <c r="AW10" s="1267"/>
      <c r="AX10" s="1267"/>
      <c r="AY10" s="1267"/>
      <c r="AZ10" s="1267"/>
      <c r="BA10" s="1267"/>
      <c r="BB10" s="1267"/>
      <c r="BC10" s="1267"/>
      <c r="BD10" s="1267"/>
      <c r="BE10" s="1267"/>
      <c r="BF10" s="1267"/>
      <c r="BG10" s="1267"/>
      <c r="BH10" s="1267"/>
      <c r="BI10" s="1267"/>
      <c r="BJ10" s="1267"/>
      <c r="BK10" s="1267"/>
      <c r="BL10" s="1267"/>
      <c r="BM10" s="1267"/>
      <c r="BN10" s="1267"/>
      <c r="BO10" s="1267"/>
      <c r="BP10" s="1267"/>
      <c r="BQ10" s="1267"/>
      <c r="BR10" s="1267"/>
      <c r="BS10" s="1267"/>
      <c r="BT10" s="1267"/>
      <c r="BU10" s="1267"/>
      <c r="BV10" s="1267"/>
      <c r="BW10" s="1267"/>
      <c r="BX10" s="1267"/>
      <c r="BY10" s="1267"/>
      <c r="BZ10" s="1267"/>
      <c r="CA10" s="1267"/>
      <c r="CB10" s="1267"/>
      <c r="CC10" s="1267"/>
      <c r="CD10" s="1267"/>
      <c r="CE10" s="1267"/>
      <c r="CF10" s="1267"/>
      <c r="CG10" s="1267"/>
      <c r="CH10" s="1267"/>
      <c r="CI10" s="1267"/>
      <c r="CJ10" s="1267"/>
      <c r="CK10" s="1267"/>
      <c r="CL10" s="1267"/>
      <c r="CM10" s="1267"/>
      <c r="CN10" s="1267"/>
      <c r="CO10" s="1267"/>
      <c r="CP10" s="1267"/>
      <c r="CQ10" s="1267"/>
      <c r="CR10" s="1267"/>
      <c r="CS10" s="1267"/>
      <c r="CT10" s="1267"/>
      <c r="CU10" s="1267"/>
      <c r="CV10" s="1267"/>
      <c r="CW10" s="1267"/>
      <c r="CX10" s="1267"/>
      <c r="CY10" s="1267"/>
      <c r="CZ10" s="1267"/>
      <c r="DA10" s="1267"/>
      <c r="DB10" s="1267"/>
      <c r="DC10" s="1267"/>
      <c r="DD10" s="1267"/>
      <c r="DE10" s="1267"/>
    </row>
    <row r="11" spans="1:109" s="262" customFormat="1" x14ac:dyDescent="0.15">
      <c r="A11" s="1267"/>
      <c r="B11" s="1267"/>
      <c r="C11" s="1267"/>
      <c r="D11" s="1267"/>
      <c r="E11" s="1267"/>
      <c r="F11" s="1267"/>
      <c r="G11" s="1267"/>
      <c r="H11" s="1267"/>
      <c r="I11" s="1267"/>
      <c r="J11" s="1267"/>
      <c r="K11" s="1267"/>
      <c r="L11" s="1267"/>
      <c r="M11" s="1267"/>
      <c r="N11" s="1267"/>
      <c r="O11" s="1267"/>
      <c r="P11" s="1267"/>
      <c r="Q11" s="1267"/>
      <c r="R11" s="1267"/>
      <c r="S11" s="1267"/>
      <c r="T11" s="1267"/>
      <c r="U11" s="1267"/>
      <c r="V11" s="1267"/>
      <c r="W11" s="1267"/>
      <c r="X11" s="1267"/>
      <c r="Y11" s="1267"/>
      <c r="Z11" s="1267"/>
      <c r="AA11" s="1267"/>
      <c r="AB11" s="1267"/>
      <c r="AC11" s="1267"/>
      <c r="AD11" s="1267"/>
      <c r="AE11" s="1267"/>
      <c r="AF11" s="1267"/>
      <c r="AG11" s="1267"/>
      <c r="AH11" s="1267"/>
      <c r="AI11" s="1267"/>
      <c r="AJ11" s="1267"/>
      <c r="AK11" s="1267"/>
      <c r="AL11" s="1267"/>
      <c r="AM11" s="1267"/>
      <c r="AN11" s="1267"/>
      <c r="AO11" s="1267"/>
      <c r="AP11" s="1267"/>
      <c r="AQ11" s="1267"/>
      <c r="AR11" s="1267"/>
      <c r="AS11" s="1267"/>
      <c r="AT11" s="1267"/>
      <c r="AU11" s="1267"/>
      <c r="AV11" s="1267"/>
      <c r="AW11" s="1267"/>
      <c r="AX11" s="1267"/>
      <c r="AY11" s="1267"/>
      <c r="AZ11" s="1267"/>
      <c r="BA11" s="1267"/>
      <c r="BB11" s="1267"/>
      <c r="BC11" s="1267"/>
      <c r="BD11" s="1267"/>
      <c r="BE11" s="1267"/>
      <c r="BF11" s="1267"/>
      <c r="BG11" s="1267"/>
      <c r="BH11" s="1267"/>
      <c r="BI11" s="1267"/>
      <c r="BJ11" s="1267"/>
      <c r="BK11" s="1267"/>
      <c r="BL11" s="1267"/>
      <c r="BM11" s="1267"/>
      <c r="BN11" s="1267"/>
      <c r="BO11" s="1267"/>
      <c r="BP11" s="1267"/>
      <c r="BQ11" s="1267"/>
      <c r="BR11" s="1267"/>
      <c r="BS11" s="1267"/>
      <c r="BT11" s="1267"/>
      <c r="BU11" s="1267"/>
      <c r="BV11" s="1267"/>
      <c r="BW11" s="1267"/>
      <c r="BX11" s="1267"/>
      <c r="BY11" s="1267"/>
      <c r="BZ11" s="1267"/>
      <c r="CA11" s="1267"/>
      <c r="CB11" s="1267"/>
      <c r="CC11" s="1267"/>
      <c r="CD11" s="1267"/>
      <c r="CE11" s="1267"/>
      <c r="CF11" s="1267"/>
      <c r="CG11" s="1267"/>
      <c r="CH11" s="1267"/>
      <c r="CI11" s="1267"/>
      <c r="CJ11" s="1267"/>
      <c r="CK11" s="1267"/>
      <c r="CL11" s="1267"/>
      <c r="CM11" s="1267"/>
      <c r="CN11" s="1267"/>
      <c r="CO11" s="1267"/>
      <c r="CP11" s="1267"/>
      <c r="CQ11" s="1267"/>
      <c r="CR11" s="1267"/>
      <c r="CS11" s="1267"/>
      <c r="CT11" s="1267"/>
      <c r="CU11" s="1267"/>
      <c r="CV11" s="1267"/>
      <c r="CW11" s="1267"/>
      <c r="CX11" s="1267"/>
      <c r="CY11" s="1267"/>
      <c r="CZ11" s="1267"/>
      <c r="DA11" s="1267"/>
      <c r="DB11" s="1267"/>
      <c r="DC11" s="1267"/>
      <c r="DD11" s="1267"/>
      <c r="DE11" s="1267"/>
    </row>
    <row r="12" spans="1:109" s="262" customFormat="1" x14ac:dyDescent="0.15">
      <c r="A12" s="1267"/>
      <c r="B12" s="1267"/>
      <c r="C12" s="1267"/>
      <c r="D12" s="1267"/>
      <c r="E12" s="1267"/>
      <c r="F12" s="1267"/>
      <c r="G12" s="1267"/>
      <c r="H12" s="1267"/>
      <c r="I12" s="1267"/>
      <c r="J12" s="1267"/>
      <c r="K12" s="1267"/>
      <c r="L12" s="1267"/>
      <c r="M12" s="1267"/>
      <c r="N12" s="1267"/>
      <c r="O12" s="1267"/>
      <c r="P12" s="1267"/>
      <c r="Q12" s="1267"/>
      <c r="R12" s="1267"/>
      <c r="S12" s="1267"/>
      <c r="T12" s="1267"/>
      <c r="U12" s="1267"/>
      <c r="V12" s="1267"/>
      <c r="W12" s="1267"/>
      <c r="X12" s="1267"/>
      <c r="Y12" s="1267"/>
      <c r="Z12" s="1267"/>
      <c r="AA12" s="1267"/>
      <c r="AB12" s="1267"/>
      <c r="AC12" s="1267"/>
      <c r="AD12" s="1267"/>
      <c r="AE12" s="1267"/>
      <c r="AF12" s="1267"/>
      <c r="AG12" s="1267"/>
      <c r="AH12" s="1267"/>
      <c r="AI12" s="1267"/>
      <c r="AJ12" s="1267"/>
      <c r="AK12" s="1267"/>
      <c r="AL12" s="1267"/>
      <c r="AM12" s="1267"/>
      <c r="AN12" s="1267"/>
      <c r="AO12" s="1267"/>
      <c r="AP12" s="1267"/>
      <c r="AQ12" s="1267"/>
      <c r="AR12" s="1267"/>
      <c r="AS12" s="1267"/>
      <c r="AT12" s="1267"/>
      <c r="AU12" s="1267"/>
      <c r="AV12" s="1267"/>
      <c r="AW12" s="1267"/>
      <c r="AX12" s="1267"/>
      <c r="AY12" s="1267"/>
      <c r="AZ12" s="1267"/>
      <c r="BA12" s="1267"/>
      <c r="BB12" s="1267"/>
      <c r="BC12" s="1267"/>
      <c r="BD12" s="1267"/>
      <c r="BE12" s="1267"/>
      <c r="BF12" s="1267"/>
      <c r="BG12" s="1267"/>
      <c r="BH12" s="1267"/>
      <c r="BI12" s="1267"/>
      <c r="BJ12" s="1267"/>
      <c r="BK12" s="1267"/>
      <c r="BL12" s="1267"/>
      <c r="BM12" s="1267"/>
      <c r="BN12" s="1267"/>
      <c r="BO12" s="1267"/>
      <c r="BP12" s="1267"/>
      <c r="BQ12" s="1267"/>
      <c r="BR12" s="1267"/>
      <c r="BS12" s="1267"/>
      <c r="BT12" s="1267"/>
      <c r="BU12" s="1267"/>
      <c r="BV12" s="1267"/>
      <c r="BW12" s="1267"/>
      <c r="BX12" s="1267"/>
      <c r="BY12" s="1267"/>
      <c r="BZ12" s="1267"/>
      <c r="CA12" s="1267"/>
      <c r="CB12" s="1267"/>
      <c r="CC12" s="1267"/>
      <c r="CD12" s="1267"/>
      <c r="CE12" s="1267"/>
      <c r="CF12" s="1267"/>
      <c r="CG12" s="1267"/>
      <c r="CH12" s="1267"/>
      <c r="CI12" s="1267"/>
      <c r="CJ12" s="1267"/>
      <c r="CK12" s="1267"/>
      <c r="CL12" s="1267"/>
      <c r="CM12" s="1267"/>
      <c r="CN12" s="1267"/>
      <c r="CO12" s="1267"/>
      <c r="CP12" s="1267"/>
      <c r="CQ12" s="1267"/>
      <c r="CR12" s="1267"/>
      <c r="CS12" s="1267"/>
      <c r="CT12" s="1267"/>
      <c r="CU12" s="1267"/>
      <c r="CV12" s="1267"/>
      <c r="CW12" s="1267"/>
      <c r="CX12" s="1267"/>
      <c r="CY12" s="1267"/>
      <c r="CZ12" s="1267"/>
      <c r="DA12" s="1267"/>
      <c r="DB12" s="1267"/>
      <c r="DC12" s="1267"/>
      <c r="DD12" s="1267"/>
      <c r="DE12" s="1267"/>
    </row>
    <row r="13" spans="1:109" s="262" customFormat="1" x14ac:dyDescent="0.15">
      <c r="A13" s="1267"/>
      <c r="B13" s="1267"/>
      <c r="C13" s="1267"/>
      <c r="D13" s="1267"/>
      <c r="E13" s="1267"/>
      <c r="F13" s="1267"/>
      <c r="G13" s="1267"/>
      <c r="H13" s="1267"/>
      <c r="I13" s="1267"/>
      <c r="J13" s="1267"/>
      <c r="K13" s="1267"/>
      <c r="L13" s="1267"/>
      <c r="M13" s="1267"/>
      <c r="N13" s="1267"/>
      <c r="O13" s="1267"/>
      <c r="P13" s="1267"/>
      <c r="Q13" s="1267"/>
      <c r="R13" s="1267"/>
      <c r="S13" s="1267"/>
      <c r="T13" s="1267"/>
      <c r="U13" s="1267"/>
      <c r="V13" s="1267"/>
      <c r="W13" s="1267"/>
      <c r="X13" s="1267"/>
      <c r="Y13" s="1267"/>
      <c r="Z13" s="1267"/>
      <c r="AA13" s="1267"/>
      <c r="AB13" s="1267"/>
      <c r="AC13" s="1267"/>
      <c r="AD13" s="1267"/>
      <c r="AE13" s="1267"/>
      <c r="AF13" s="1267"/>
      <c r="AG13" s="1267"/>
      <c r="AH13" s="1267"/>
      <c r="AI13" s="1267"/>
      <c r="AJ13" s="1267"/>
      <c r="AK13" s="1267"/>
      <c r="AL13" s="1267"/>
      <c r="AM13" s="1267"/>
      <c r="AN13" s="1267"/>
      <c r="AO13" s="1267"/>
      <c r="AP13" s="1267"/>
      <c r="AQ13" s="1267"/>
      <c r="AR13" s="1267"/>
      <c r="AS13" s="1267"/>
      <c r="AT13" s="1267"/>
      <c r="AU13" s="1267"/>
      <c r="AV13" s="1267"/>
      <c r="AW13" s="1267"/>
      <c r="AX13" s="1267"/>
      <c r="AY13" s="1267"/>
      <c r="AZ13" s="1267"/>
      <c r="BA13" s="1267"/>
      <c r="BB13" s="1267"/>
      <c r="BC13" s="1267"/>
      <c r="BD13" s="1267"/>
      <c r="BE13" s="1267"/>
      <c r="BF13" s="1267"/>
      <c r="BG13" s="1267"/>
      <c r="BH13" s="1267"/>
      <c r="BI13" s="1267"/>
      <c r="BJ13" s="1267"/>
      <c r="BK13" s="1267"/>
      <c r="BL13" s="1267"/>
      <c r="BM13" s="1267"/>
      <c r="BN13" s="1267"/>
      <c r="BO13" s="1267"/>
      <c r="BP13" s="1267"/>
      <c r="BQ13" s="1267"/>
      <c r="BR13" s="1267"/>
      <c r="BS13" s="1267"/>
      <c r="BT13" s="1267"/>
      <c r="BU13" s="1267"/>
      <c r="BV13" s="1267"/>
      <c r="BW13" s="1267"/>
      <c r="BX13" s="1267"/>
      <c r="BY13" s="1267"/>
      <c r="BZ13" s="1267"/>
      <c r="CA13" s="1267"/>
      <c r="CB13" s="1267"/>
      <c r="CC13" s="1267"/>
      <c r="CD13" s="1267"/>
      <c r="CE13" s="1267"/>
      <c r="CF13" s="1267"/>
      <c r="CG13" s="1267"/>
      <c r="CH13" s="1267"/>
      <c r="CI13" s="1267"/>
      <c r="CJ13" s="1267"/>
      <c r="CK13" s="1267"/>
      <c r="CL13" s="1267"/>
      <c r="CM13" s="1267"/>
      <c r="CN13" s="1267"/>
      <c r="CO13" s="1267"/>
      <c r="CP13" s="1267"/>
      <c r="CQ13" s="1267"/>
      <c r="CR13" s="1267"/>
      <c r="CS13" s="1267"/>
      <c r="CT13" s="1267"/>
      <c r="CU13" s="1267"/>
      <c r="CV13" s="1267"/>
      <c r="CW13" s="1267"/>
      <c r="CX13" s="1267"/>
      <c r="CY13" s="1267"/>
      <c r="CZ13" s="1267"/>
      <c r="DA13" s="1267"/>
      <c r="DB13" s="1267"/>
      <c r="DC13" s="1267"/>
      <c r="DD13" s="1267"/>
      <c r="DE13" s="1267"/>
    </row>
    <row r="14" spans="1:109" s="262" customFormat="1" x14ac:dyDescent="0.15">
      <c r="A14" s="1267"/>
      <c r="B14" s="1267"/>
      <c r="C14" s="1267"/>
      <c r="D14" s="1267"/>
      <c r="E14" s="1267"/>
      <c r="F14" s="1267"/>
      <c r="G14" s="1267"/>
      <c r="H14" s="1267"/>
      <c r="I14" s="1267"/>
      <c r="J14" s="1267"/>
      <c r="K14" s="1267"/>
      <c r="L14" s="1267"/>
      <c r="M14" s="1267"/>
      <c r="N14" s="1267"/>
      <c r="O14" s="1267"/>
      <c r="P14" s="1267"/>
      <c r="Q14" s="1267"/>
      <c r="R14" s="1267"/>
      <c r="S14" s="1267"/>
      <c r="T14" s="1267"/>
      <c r="U14" s="1267"/>
      <c r="V14" s="1267"/>
      <c r="W14" s="1267"/>
      <c r="X14" s="1267"/>
      <c r="Y14" s="1267"/>
      <c r="Z14" s="1267"/>
      <c r="AA14" s="1267"/>
      <c r="AB14" s="1267"/>
      <c r="AC14" s="1267"/>
      <c r="AD14" s="1267"/>
      <c r="AE14" s="1267"/>
      <c r="AF14" s="1267"/>
      <c r="AG14" s="1267"/>
      <c r="AH14" s="1267"/>
      <c r="AI14" s="1267"/>
      <c r="AJ14" s="1267"/>
      <c r="AK14" s="1267"/>
      <c r="AL14" s="1267"/>
      <c r="AM14" s="1267"/>
      <c r="AN14" s="1267"/>
      <c r="AO14" s="1267"/>
      <c r="AP14" s="1267"/>
      <c r="AQ14" s="1267"/>
      <c r="AR14" s="1267"/>
      <c r="AS14" s="1267"/>
      <c r="AT14" s="1267"/>
      <c r="AU14" s="1267"/>
      <c r="AV14" s="1267"/>
      <c r="AW14" s="1267"/>
      <c r="AX14" s="1267"/>
      <c r="AY14" s="1267"/>
      <c r="AZ14" s="1267"/>
      <c r="BA14" s="1267"/>
      <c r="BB14" s="1267"/>
      <c r="BC14" s="1267"/>
      <c r="BD14" s="1267"/>
      <c r="BE14" s="1267"/>
      <c r="BF14" s="1267"/>
      <c r="BG14" s="1267"/>
      <c r="BH14" s="1267"/>
      <c r="BI14" s="1267"/>
      <c r="BJ14" s="1267"/>
      <c r="BK14" s="1267"/>
      <c r="BL14" s="1267"/>
      <c r="BM14" s="1267"/>
      <c r="BN14" s="1267"/>
      <c r="BO14" s="1267"/>
      <c r="BP14" s="1267"/>
      <c r="BQ14" s="1267"/>
      <c r="BR14" s="1267"/>
      <c r="BS14" s="1267"/>
      <c r="BT14" s="1267"/>
      <c r="BU14" s="1267"/>
      <c r="BV14" s="1267"/>
      <c r="BW14" s="1267"/>
      <c r="BX14" s="1267"/>
      <c r="BY14" s="1267"/>
      <c r="BZ14" s="1267"/>
      <c r="CA14" s="1267"/>
      <c r="CB14" s="1267"/>
      <c r="CC14" s="1267"/>
      <c r="CD14" s="1267"/>
      <c r="CE14" s="1267"/>
      <c r="CF14" s="1267"/>
      <c r="CG14" s="1267"/>
      <c r="CH14" s="1267"/>
      <c r="CI14" s="1267"/>
      <c r="CJ14" s="1267"/>
      <c r="CK14" s="1267"/>
      <c r="CL14" s="1267"/>
      <c r="CM14" s="1267"/>
      <c r="CN14" s="1267"/>
      <c r="CO14" s="1267"/>
      <c r="CP14" s="1267"/>
      <c r="CQ14" s="1267"/>
      <c r="CR14" s="1267"/>
      <c r="CS14" s="1267"/>
      <c r="CT14" s="1267"/>
      <c r="CU14" s="1267"/>
      <c r="CV14" s="1267"/>
      <c r="CW14" s="1267"/>
      <c r="CX14" s="1267"/>
      <c r="CY14" s="1267"/>
      <c r="CZ14" s="1267"/>
      <c r="DA14" s="1267"/>
      <c r="DB14" s="1267"/>
      <c r="DC14" s="1267"/>
      <c r="DD14" s="1267"/>
      <c r="DE14" s="1267"/>
    </row>
    <row r="15" spans="1:109" s="262" customFormat="1" x14ac:dyDescent="0.15">
      <c r="A15" s="1266"/>
      <c r="B15" s="1267"/>
      <c r="C15" s="1267"/>
      <c r="D15" s="1267"/>
      <c r="E15" s="1267"/>
      <c r="F15" s="1267"/>
      <c r="G15" s="1267"/>
      <c r="H15" s="1267"/>
      <c r="I15" s="1267"/>
      <c r="J15" s="1267"/>
      <c r="K15" s="1267"/>
      <c r="L15" s="1267"/>
      <c r="M15" s="1267"/>
      <c r="N15" s="1267"/>
      <c r="O15" s="1267"/>
      <c r="P15" s="1267"/>
      <c r="Q15" s="1267"/>
      <c r="R15" s="1267"/>
      <c r="S15" s="1267"/>
      <c r="T15" s="1267"/>
      <c r="U15" s="1267"/>
      <c r="V15" s="1267"/>
      <c r="W15" s="1267"/>
      <c r="X15" s="1267"/>
      <c r="Y15" s="1267"/>
      <c r="Z15" s="1267"/>
      <c r="AA15" s="1267"/>
      <c r="AB15" s="1267"/>
      <c r="AC15" s="1267"/>
      <c r="AD15" s="1267"/>
      <c r="AE15" s="1267"/>
      <c r="AF15" s="1267"/>
      <c r="AG15" s="1267"/>
      <c r="AH15" s="1267"/>
      <c r="AI15" s="1267"/>
      <c r="AJ15" s="1267"/>
      <c r="AK15" s="1267"/>
      <c r="AL15" s="1267"/>
      <c r="AM15" s="1267"/>
      <c r="AN15" s="1267"/>
      <c r="AO15" s="1267"/>
      <c r="AP15" s="1267"/>
      <c r="AQ15" s="1267"/>
      <c r="AR15" s="1267"/>
      <c r="AS15" s="1267"/>
      <c r="AT15" s="1267"/>
      <c r="AU15" s="1267"/>
      <c r="AV15" s="1267"/>
      <c r="AW15" s="1267"/>
      <c r="AX15" s="1267"/>
      <c r="AY15" s="1267"/>
      <c r="AZ15" s="1267"/>
      <c r="BA15" s="1267"/>
      <c r="BB15" s="1267"/>
      <c r="BC15" s="1267"/>
      <c r="BD15" s="1267"/>
      <c r="BE15" s="1267"/>
      <c r="BF15" s="1267"/>
      <c r="BG15" s="1267"/>
      <c r="BH15" s="1267"/>
      <c r="BI15" s="1267"/>
      <c r="BJ15" s="1267"/>
      <c r="BK15" s="1267"/>
      <c r="BL15" s="1267"/>
      <c r="BM15" s="1267"/>
      <c r="BN15" s="1267"/>
      <c r="BO15" s="1267"/>
      <c r="BP15" s="1267"/>
      <c r="BQ15" s="1267"/>
      <c r="BR15" s="1267"/>
      <c r="BS15" s="1267"/>
      <c r="BT15" s="1267"/>
      <c r="BU15" s="1267"/>
      <c r="BV15" s="1267"/>
      <c r="BW15" s="1267"/>
      <c r="BX15" s="1267"/>
      <c r="BY15" s="1267"/>
      <c r="BZ15" s="1267"/>
      <c r="CA15" s="1267"/>
      <c r="CB15" s="1267"/>
      <c r="CC15" s="1267"/>
      <c r="CD15" s="1267"/>
      <c r="CE15" s="1267"/>
      <c r="CF15" s="1267"/>
      <c r="CG15" s="1267"/>
      <c r="CH15" s="1267"/>
      <c r="CI15" s="1267"/>
      <c r="CJ15" s="1267"/>
      <c r="CK15" s="1267"/>
      <c r="CL15" s="1267"/>
      <c r="CM15" s="1267"/>
      <c r="CN15" s="1267"/>
      <c r="CO15" s="1267"/>
      <c r="CP15" s="1267"/>
      <c r="CQ15" s="1267"/>
      <c r="CR15" s="1267"/>
      <c r="CS15" s="1267"/>
      <c r="CT15" s="1267"/>
      <c r="CU15" s="1267"/>
      <c r="CV15" s="1267"/>
      <c r="CW15" s="1267"/>
      <c r="CX15" s="1267"/>
      <c r="CY15" s="1267"/>
      <c r="CZ15" s="1267"/>
      <c r="DA15" s="1267"/>
      <c r="DB15" s="1267"/>
      <c r="DC15" s="1267"/>
      <c r="DD15" s="1267"/>
      <c r="DE15" s="1267"/>
    </row>
    <row r="16" spans="1:109" s="262" customFormat="1" x14ac:dyDescent="0.15">
      <c r="A16" s="1266"/>
      <c r="B16" s="1267"/>
      <c r="C16" s="1267"/>
      <c r="D16" s="1267"/>
      <c r="E16" s="1267"/>
      <c r="F16" s="1267"/>
      <c r="G16" s="1267"/>
      <c r="H16" s="1267"/>
      <c r="I16" s="1267"/>
      <c r="J16" s="1267"/>
      <c r="K16" s="1267"/>
      <c r="L16" s="1267"/>
      <c r="M16" s="1267"/>
      <c r="N16" s="1267"/>
      <c r="O16" s="1267"/>
      <c r="P16" s="1267"/>
      <c r="Q16" s="1267"/>
      <c r="R16" s="1267"/>
      <c r="S16" s="1267"/>
      <c r="T16" s="1267"/>
      <c r="U16" s="1267"/>
      <c r="V16" s="1267"/>
      <c r="W16" s="1267"/>
      <c r="X16" s="1267"/>
      <c r="Y16" s="1267"/>
      <c r="Z16" s="1267"/>
      <c r="AA16" s="1267"/>
      <c r="AB16" s="1267"/>
      <c r="AC16" s="1267"/>
      <c r="AD16" s="1267"/>
      <c r="AE16" s="1267"/>
      <c r="AF16" s="1267"/>
      <c r="AG16" s="1267"/>
      <c r="AH16" s="1267"/>
      <c r="AI16" s="1267"/>
      <c r="AJ16" s="1267"/>
      <c r="AK16" s="1267"/>
      <c r="AL16" s="1267"/>
      <c r="AM16" s="1267"/>
      <c r="AN16" s="1267"/>
      <c r="AO16" s="1267"/>
      <c r="AP16" s="1267"/>
      <c r="AQ16" s="1267"/>
      <c r="AR16" s="1267"/>
      <c r="AS16" s="1267"/>
      <c r="AT16" s="1267"/>
      <c r="AU16" s="1267"/>
      <c r="AV16" s="1267"/>
      <c r="AW16" s="1267"/>
      <c r="AX16" s="1267"/>
      <c r="AY16" s="1267"/>
      <c r="AZ16" s="1267"/>
      <c r="BA16" s="1267"/>
      <c r="BB16" s="1267"/>
      <c r="BC16" s="1267"/>
      <c r="BD16" s="1267"/>
      <c r="BE16" s="1267"/>
      <c r="BF16" s="1267"/>
      <c r="BG16" s="1267"/>
      <c r="BH16" s="1267"/>
      <c r="BI16" s="1267"/>
      <c r="BJ16" s="1267"/>
      <c r="BK16" s="1267"/>
      <c r="BL16" s="1267"/>
      <c r="BM16" s="1267"/>
      <c r="BN16" s="1267"/>
      <c r="BO16" s="1267"/>
      <c r="BP16" s="1267"/>
      <c r="BQ16" s="1267"/>
      <c r="BR16" s="1267"/>
      <c r="BS16" s="1267"/>
      <c r="BT16" s="1267"/>
      <c r="BU16" s="1267"/>
      <c r="BV16" s="1267"/>
      <c r="BW16" s="1267"/>
      <c r="BX16" s="1267"/>
      <c r="BY16" s="1267"/>
      <c r="BZ16" s="1267"/>
      <c r="CA16" s="1267"/>
      <c r="CB16" s="1267"/>
      <c r="CC16" s="1267"/>
      <c r="CD16" s="1267"/>
      <c r="CE16" s="1267"/>
      <c r="CF16" s="1267"/>
      <c r="CG16" s="1267"/>
      <c r="CH16" s="1267"/>
      <c r="CI16" s="1267"/>
      <c r="CJ16" s="1267"/>
      <c r="CK16" s="1267"/>
      <c r="CL16" s="1267"/>
      <c r="CM16" s="1267"/>
      <c r="CN16" s="1267"/>
      <c r="CO16" s="1267"/>
      <c r="CP16" s="1267"/>
      <c r="CQ16" s="1267"/>
      <c r="CR16" s="1267"/>
      <c r="CS16" s="1267"/>
      <c r="CT16" s="1267"/>
      <c r="CU16" s="1267"/>
      <c r="CV16" s="1267"/>
      <c r="CW16" s="1267"/>
      <c r="CX16" s="1267"/>
      <c r="CY16" s="1267"/>
      <c r="CZ16" s="1267"/>
      <c r="DA16" s="1267"/>
      <c r="DB16" s="1267"/>
      <c r="DC16" s="1267"/>
      <c r="DD16" s="1267"/>
      <c r="DE16" s="1267"/>
    </row>
    <row r="17" spans="1:109" s="262" customFormat="1" x14ac:dyDescent="0.15">
      <c r="A17" s="1266"/>
      <c r="B17" s="1267"/>
      <c r="C17" s="1267"/>
      <c r="D17" s="1267"/>
      <c r="E17" s="1267"/>
      <c r="F17" s="1267"/>
      <c r="G17" s="1267"/>
      <c r="H17" s="1267"/>
      <c r="I17" s="1267"/>
      <c r="J17" s="1267"/>
      <c r="K17" s="1267"/>
      <c r="L17" s="1267"/>
      <c r="M17" s="1267"/>
      <c r="N17" s="1267"/>
      <c r="O17" s="1267"/>
      <c r="P17" s="1267"/>
      <c r="Q17" s="1267"/>
      <c r="R17" s="1267"/>
      <c r="S17" s="1267"/>
      <c r="T17" s="1267"/>
      <c r="U17" s="1267"/>
      <c r="V17" s="1267"/>
      <c r="W17" s="1267"/>
      <c r="X17" s="1267"/>
      <c r="Y17" s="1267"/>
      <c r="Z17" s="1267"/>
      <c r="AA17" s="1267"/>
      <c r="AB17" s="1267"/>
      <c r="AC17" s="1267"/>
      <c r="AD17" s="1267"/>
      <c r="AE17" s="1267"/>
      <c r="AF17" s="1267"/>
      <c r="AG17" s="1267"/>
      <c r="AH17" s="1267"/>
      <c r="AI17" s="1267"/>
      <c r="AJ17" s="1267"/>
      <c r="AK17" s="1267"/>
      <c r="AL17" s="1267"/>
      <c r="AM17" s="1267"/>
      <c r="AN17" s="1267"/>
      <c r="AO17" s="1267"/>
      <c r="AP17" s="1267"/>
      <c r="AQ17" s="1267"/>
      <c r="AR17" s="1267"/>
      <c r="AS17" s="1267"/>
      <c r="AT17" s="1267"/>
      <c r="AU17" s="1267"/>
      <c r="AV17" s="1267"/>
      <c r="AW17" s="1267"/>
      <c r="AX17" s="1267"/>
      <c r="AY17" s="1267"/>
      <c r="AZ17" s="1267"/>
      <c r="BA17" s="1267"/>
      <c r="BB17" s="1267"/>
      <c r="BC17" s="1267"/>
      <c r="BD17" s="1267"/>
      <c r="BE17" s="1267"/>
      <c r="BF17" s="1267"/>
      <c r="BG17" s="1267"/>
      <c r="BH17" s="1267"/>
      <c r="BI17" s="1267"/>
      <c r="BJ17" s="1267"/>
      <c r="BK17" s="1267"/>
      <c r="BL17" s="1267"/>
      <c r="BM17" s="1267"/>
      <c r="BN17" s="1267"/>
      <c r="BO17" s="1267"/>
      <c r="BP17" s="1267"/>
      <c r="BQ17" s="1267"/>
      <c r="BR17" s="1267"/>
      <c r="BS17" s="1267"/>
      <c r="BT17" s="1267"/>
      <c r="BU17" s="1267"/>
      <c r="BV17" s="1267"/>
      <c r="BW17" s="1267"/>
      <c r="BX17" s="1267"/>
      <c r="BY17" s="1267"/>
      <c r="BZ17" s="1267"/>
      <c r="CA17" s="1267"/>
      <c r="CB17" s="1267"/>
      <c r="CC17" s="1267"/>
      <c r="CD17" s="1267"/>
      <c r="CE17" s="1267"/>
      <c r="CF17" s="1267"/>
      <c r="CG17" s="1267"/>
      <c r="CH17" s="1267"/>
      <c r="CI17" s="1267"/>
      <c r="CJ17" s="1267"/>
      <c r="CK17" s="1267"/>
      <c r="CL17" s="1267"/>
      <c r="CM17" s="1267"/>
      <c r="CN17" s="1267"/>
      <c r="CO17" s="1267"/>
      <c r="CP17" s="1267"/>
      <c r="CQ17" s="1267"/>
      <c r="CR17" s="1267"/>
      <c r="CS17" s="1267"/>
      <c r="CT17" s="1267"/>
      <c r="CU17" s="1267"/>
      <c r="CV17" s="1267"/>
      <c r="CW17" s="1267"/>
      <c r="CX17" s="1267"/>
      <c r="CY17" s="1267"/>
      <c r="CZ17" s="1267"/>
      <c r="DA17" s="1267"/>
      <c r="DB17" s="1267"/>
      <c r="DC17" s="1267"/>
      <c r="DD17" s="1267"/>
      <c r="DE17" s="1267"/>
    </row>
    <row r="18" spans="1:109" s="262" customFormat="1" x14ac:dyDescent="0.15">
      <c r="A18" s="1266"/>
      <c r="B18" s="1267"/>
      <c r="C18" s="1267"/>
      <c r="D18" s="1267"/>
      <c r="E18" s="1267"/>
      <c r="F18" s="1267"/>
      <c r="G18" s="1267"/>
      <c r="H18" s="1267"/>
      <c r="I18" s="1267"/>
      <c r="J18" s="1267"/>
      <c r="K18" s="1267"/>
      <c r="L18" s="1267"/>
      <c r="M18" s="1267"/>
      <c r="N18" s="1267"/>
      <c r="O18" s="1267"/>
      <c r="P18" s="1267"/>
      <c r="Q18" s="1267"/>
      <c r="R18" s="1267"/>
      <c r="S18" s="1267"/>
      <c r="T18" s="1267"/>
      <c r="U18" s="1267"/>
      <c r="V18" s="1267"/>
      <c r="W18" s="1267"/>
      <c r="X18" s="1267"/>
      <c r="Y18" s="1267"/>
      <c r="Z18" s="1267"/>
      <c r="AA18" s="1267"/>
      <c r="AB18" s="1267"/>
      <c r="AC18" s="1267"/>
      <c r="AD18" s="1267"/>
      <c r="AE18" s="1267"/>
      <c r="AF18" s="1267"/>
      <c r="AG18" s="1267"/>
      <c r="AH18" s="1267"/>
      <c r="AI18" s="1267"/>
      <c r="AJ18" s="1267"/>
      <c r="AK18" s="1267"/>
      <c r="AL18" s="1267"/>
      <c r="AM18" s="1267"/>
      <c r="AN18" s="1267"/>
      <c r="AO18" s="1267"/>
      <c r="AP18" s="1267"/>
      <c r="AQ18" s="1267"/>
      <c r="AR18" s="1267"/>
      <c r="AS18" s="1267"/>
      <c r="AT18" s="1267"/>
      <c r="AU18" s="1267"/>
      <c r="AV18" s="1267"/>
      <c r="AW18" s="1267"/>
      <c r="AX18" s="1267"/>
      <c r="AY18" s="1267"/>
      <c r="AZ18" s="1267"/>
      <c r="BA18" s="1267"/>
      <c r="BB18" s="1267"/>
      <c r="BC18" s="1267"/>
      <c r="BD18" s="1267"/>
      <c r="BE18" s="1267"/>
      <c r="BF18" s="1267"/>
      <c r="BG18" s="1267"/>
      <c r="BH18" s="1267"/>
      <c r="BI18" s="1267"/>
      <c r="BJ18" s="1267"/>
      <c r="BK18" s="1267"/>
      <c r="BL18" s="1267"/>
      <c r="BM18" s="1267"/>
      <c r="BN18" s="1267"/>
      <c r="BO18" s="1267"/>
      <c r="BP18" s="1267"/>
      <c r="BQ18" s="1267"/>
      <c r="BR18" s="1267"/>
      <c r="BS18" s="1267"/>
      <c r="BT18" s="1267"/>
      <c r="BU18" s="1267"/>
      <c r="BV18" s="1267"/>
      <c r="BW18" s="1267"/>
      <c r="BX18" s="1267"/>
      <c r="BY18" s="1267"/>
      <c r="BZ18" s="1267"/>
      <c r="CA18" s="1267"/>
      <c r="CB18" s="1267"/>
      <c r="CC18" s="1267"/>
      <c r="CD18" s="1267"/>
      <c r="CE18" s="1267"/>
      <c r="CF18" s="1267"/>
      <c r="CG18" s="1267"/>
      <c r="CH18" s="1267"/>
      <c r="CI18" s="1267"/>
      <c r="CJ18" s="1267"/>
      <c r="CK18" s="1267"/>
      <c r="CL18" s="1267"/>
      <c r="CM18" s="1267"/>
      <c r="CN18" s="1267"/>
      <c r="CO18" s="1267"/>
      <c r="CP18" s="1267"/>
      <c r="CQ18" s="1267"/>
      <c r="CR18" s="1267"/>
      <c r="CS18" s="1267"/>
      <c r="CT18" s="1267"/>
      <c r="CU18" s="1267"/>
      <c r="CV18" s="1267"/>
      <c r="CW18" s="1267"/>
      <c r="CX18" s="1267"/>
      <c r="CY18" s="1267"/>
      <c r="CZ18" s="1267"/>
      <c r="DA18" s="1267"/>
      <c r="DB18" s="1267"/>
      <c r="DC18" s="1267"/>
      <c r="DD18" s="1267"/>
      <c r="DE18" s="1267"/>
    </row>
    <row r="19" spans="1:109" x14ac:dyDescent="0.15">
      <c r="DD19" s="1266"/>
      <c r="DE19" s="1266"/>
    </row>
    <row r="20" spans="1:109" x14ac:dyDescent="0.15">
      <c r="DD20" s="1266"/>
      <c r="DE20" s="1266"/>
    </row>
    <row r="21" spans="1:109" ht="17.25" customHeight="1" x14ac:dyDescent="0.15">
      <c r="B21" s="1268"/>
      <c r="C21" s="1269"/>
      <c r="D21" s="1269"/>
      <c r="E21" s="1269"/>
      <c r="F21" s="1269"/>
      <c r="G21" s="1269"/>
      <c r="H21" s="1269"/>
      <c r="I21" s="1269"/>
      <c r="J21" s="1269"/>
      <c r="K21" s="1269"/>
      <c r="L21" s="1269"/>
      <c r="M21" s="1269"/>
      <c r="N21" s="1270"/>
      <c r="O21" s="1269"/>
      <c r="P21" s="1269"/>
      <c r="Q21" s="1269"/>
      <c r="R21" s="1269"/>
      <c r="S21" s="1269"/>
      <c r="T21" s="1269"/>
      <c r="U21" s="1269"/>
      <c r="V21" s="1269"/>
      <c r="W21" s="1269"/>
      <c r="X21" s="1269"/>
      <c r="Y21" s="1269"/>
      <c r="Z21" s="1269"/>
      <c r="AA21" s="1269"/>
      <c r="AB21" s="1269"/>
      <c r="AC21" s="1269"/>
      <c r="AD21" s="1269"/>
      <c r="AE21" s="1269"/>
      <c r="AF21" s="1269"/>
      <c r="AG21" s="1269"/>
      <c r="AH21" s="1269"/>
      <c r="AI21" s="1269"/>
      <c r="AJ21" s="1269"/>
      <c r="AK21" s="1269"/>
      <c r="AL21" s="1269"/>
      <c r="AM21" s="1269"/>
      <c r="AN21" s="1269"/>
      <c r="AO21" s="1269"/>
      <c r="AP21" s="1269"/>
      <c r="AQ21" s="1269"/>
      <c r="AR21" s="1269"/>
      <c r="AS21" s="1269"/>
      <c r="AT21" s="1270"/>
      <c r="AU21" s="1269"/>
      <c r="AV21" s="1269"/>
      <c r="AW21" s="1269"/>
      <c r="AX21" s="1269"/>
      <c r="AY21" s="1269"/>
      <c r="AZ21" s="1269"/>
      <c r="BA21" s="1269"/>
      <c r="BB21" s="1269"/>
      <c r="BC21" s="1269"/>
      <c r="BD21" s="1269"/>
      <c r="BE21" s="1269"/>
      <c r="BF21" s="1270"/>
      <c r="BG21" s="1269"/>
      <c r="BH21" s="1269"/>
      <c r="BI21" s="1269"/>
      <c r="BJ21" s="1269"/>
      <c r="BK21" s="1269"/>
      <c r="BL21" s="1269"/>
      <c r="BM21" s="1269"/>
      <c r="BN21" s="1269"/>
      <c r="BO21" s="1269"/>
      <c r="BP21" s="1269"/>
      <c r="BQ21" s="1269"/>
      <c r="BR21" s="1270"/>
      <c r="BS21" s="1269"/>
      <c r="BT21" s="1269"/>
      <c r="BU21" s="1269"/>
      <c r="BV21" s="1269"/>
      <c r="BW21" s="1269"/>
      <c r="BX21" s="1269"/>
      <c r="BY21" s="1269"/>
      <c r="BZ21" s="1269"/>
      <c r="CA21" s="1269"/>
      <c r="CB21" s="1269"/>
      <c r="CC21" s="1269"/>
      <c r="CD21" s="1270"/>
      <c r="CE21" s="1269"/>
      <c r="CF21" s="1269"/>
      <c r="CG21" s="1269"/>
      <c r="CH21" s="1269"/>
      <c r="CI21" s="1269"/>
      <c r="CJ21" s="1269"/>
      <c r="CK21" s="1269"/>
      <c r="CL21" s="1269"/>
      <c r="CM21" s="1269"/>
      <c r="CN21" s="1269"/>
      <c r="CO21" s="1269"/>
      <c r="CP21" s="1270"/>
      <c r="CQ21" s="1269"/>
      <c r="CR21" s="1269"/>
      <c r="CS21" s="1269"/>
      <c r="CT21" s="1269"/>
      <c r="CU21" s="1269"/>
      <c r="CV21" s="1269"/>
      <c r="CW21" s="1269"/>
      <c r="CX21" s="1269"/>
      <c r="CY21" s="1269"/>
      <c r="CZ21" s="1269"/>
      <c r="DA21" s="1269"/>
      <c r="DB21" s="1270"/>
      <c r="DC21" s="1269"/>
      <c r="DD21" s="1271"/>
      <c r="DE21" s="1266"/>
    </row>
    <row r="22" spans="1:109" ht="17.25" customHeight="1" x14ac:dyDescent="0.15">
      <c r="B22" s="1272"/>
    </row>
    <row r="23" spans="1:109" x14ac:dyDescent="0.15">
      <c r="B23" s="1272"/>
    </row>
    <row r="24" spans="1:109" x14ac:dyDescent="0.15">
      <c r="B24" s="1272"/>
    </row>
    <row r="25" spans="1:109" x14ac:dyDescent="0.15">
      <c r="B25" s="1272"/>
    </row>
    <row r="26" spans="1:109" x14ac:dyDescent="0.15">
      <c r="B26" s="1272"/>
    </row>
    <row r="27" spans="1:109" x14ac:dyDescent="0.15">
      <c r="B27" s="1272"/>
    </row>
    <row r="28" spans="1:109" x14ac:dyDescent="0.15">
      <c r="B28" s="1272"/>
    </row>
    <row r="29" spans="1:109" x14ac:dyDescent="0.15">
      <c r="B29" s="1272"/>
    </row>
    <row r="30" spans="1:109" x14ac:dyDescent="0.15">
      <c r="B30" s="1272"/>
    </row>
    <row r="31" spans="1:109" x14ac:dyDescent="0.15">
      <c r="B31" s="1272"/>
    </row>
    <row r="32" spans="1:109" x14ac:dyDescent="0.15">
      <c r="B32" s="1272"/>
    </row>
    <row r="33" spans="2:109" x14ac:dyDescent="0.15">
      <c r="B33" s="1272"/>
    </row>
    <row r="34" spans="2:109" x14ac:dyDescent="0.15">
      <c r="B34" s="1272"/>
    </row>
    <row r="35" spans="2:109" x14ac:dyDescent="0.15">
      <c r="B35" s="1272"/>
    </row>
    <row r="36" spans="2:109" x14ac:dyDescent="0.15">
      <c r="B36" s="1272"/>
    </row>
    <row r="37" spans="2:109" x14ac:dyDescent="0.15">
      <c r="B37" s="1272"/>
    </row>
    <row r="38" spans="2:109" x14ac:dyDescent="0.15">
      <c r="B38" s="1272"/>
    </row>
    <row r="39" spans="2:109" x14ac:dyDescent="0.15">
      <c r="B39" s="1274"/>
      <c r="C39" s="1275"/>
      <c r="D39" s="1275"/>
      <c r="E39" s="1275"/>
      <c r="F39" s="1275"/>
      <c r="G39" s="1275"/>
      <c r="H39" s="1275"/>
      <c r="I39" s="1275"/>
      <c r="J39" s="1275"/>
      <c r="K39" s="1275"/>
      <c r="L39" s="1275"/>
      <c r="M39" s="1275"/>
      <c r="N39" s="1275"/>
      <c r="O39" s="1275"/>
      <c r="P39" s="1275"/>
      <c r="Q39" s="1275"/>
      <c r="R39" s="1275"/>
      <c r="S39" s="1275"/>
      <c r="T39" s="1275"/>
      <c r="U39" s="1275"/>
      <c r="V39" s="1275"/>
      <c r="W39" s="1275"/>
      <c r="X39" s="1275"/>
      <c r="Y39" s="1275"/>
      <c r="Z39" s="1275"/>
      <c r="AA39" s="1275"/>
      <c r="AB39" s="1275"/>
      <c r="AC39" s="1275"/>
      <c r="AD39" s="1275"/>
      <c r="AE39" s="1275"/>
      <c r="AF39" s="1275"/>
      <c r="AG39" s="1275"/>
      <c r="AH39" s="1275"/>
      <c r="AI39" s="1275"/>
      <c r="AJ39" s="1275"/>
      <c r="AK39" s="1275"/>
      <c r="AL39" s="1275"/>
      <c r="AM39" s="1275"/>
      <c r="AN39" s="1275"/>
      <c r="AO39" s="1275"/>
      <c r="AP39" s="1275"/>
      <c r="AQ39" s="1275"/>
      <c r="AR39" s="1275"/>
      <c r="AS39" s="1275"/>
      <c r="AT39" s="1275"/>
      <c r="AU39" s="1275"/>
      <c r="AV39" s="1275"/>
      <c r="AW39" s="1275"/>
      <c r="AX39" s="1275"/>
      <c r="AY39" s="1275"/>
      <c r="AZ39" s="1275"/>
      <c r="BA39" s="1275"/>
      <c r="BB39" s="1275"/>
      <c r="BC39" s="1275"/>
      <c r="BD39" s="1275"/>
      <c r="BE39" s="1275"/>
      <c r="BF39" s="1275"/>
      <c r="BG39" s="1275"/>
      <c r="BH39" s="1275"/>
      <c r="BI39" s="1275"/>
      <c r="BJ39" s="1275"/>
      <c r="BK39" s="1275"/>
      <c r="BL39" s="1275"/>
      <c r="BM39" s="1275"/>
      <c r="BN39" s="1275"/>
      <c r="BO39" s="1275"/>
      <c r="BP39" s="1275"/>
      <c r="BQ39" s="1275"/>
      <c r="BR39" s="1275"/>
      <c r="BS39" s="1275"/>
      <c r="BT39" s="1275"/>
      <c r="BU39" s="1275"/>
      <c r="BV39" s="1275"/>
      <c r="BW39" s="1275"/>
      <c r="BX39" s="1275"/>
      <c r="BY39" s="1275"/>
      <c r="BZ39" s="1275"/>
      <c r="CA39" s="1275"/>
      <c r="CB39" s="1275"/>
      <c r="CC39" s="1275"/>
      <c r="CD39" s="1275"/>
      <c r="CE39" s="1275"/>
      <c r="CF39" s="1275"/>
      <c r="CG39" s="1275"/>
      <c r="CH39" s="1275"/>
      <c r="CI39" s="1275"/>
      <c r="CJ39" s="1275"/>
      <c r="CK39" s="1275"/>
      <c r="CL39" s="1275"/>
      <c r="CM39" s="1275"/>
      <c r="CN39" s="1275"/>
      <c r="CO39" s="1275"/>
      <c r="CP39" s="1275"/>
      <c r="CQ39" s="1275"/>
      <c r="CR39" s="1275"/>
      <c r="CS39" s="1275"/>
      <c r="CT39" s="1275"/>
      <c r="CU39" s="1275"/>
      <c r="CV39" s="1275"/>
      <c r="CW39" s="1275"/>
      <c r="CX39" s="1275"/>
      <c r="CY39" s="1275"/>
      <c r="CZ39" s="1275"/>
      <c r="DA39" s="1275"/>
      <c r="DB39" s="1275"/>
      <c r="DC39" s="1275"/>
      <c r="DD39" s="1276"/>
    </row>
    <row r="40" spans="2:109" x14ac:dyDescent="0.15">
      <c r="B40" s="1277"/>
      <c r="DD40" s="1277"/>
      <c r="DE40" s="1266"/>
    </row>
    <row r="41" spans="2:109" ht="17.25" x14ac:dyDescent="0.15">
      <c r="B41" s="1278" t="s">
        <v>600</v>
      </c>
      <c r="C41" s="1269"/>
      <c r="D41" s="1269"/>
      <c r="E41" s="1269"/>
      <c r="F41" s="1269"/>
      <c r="G41" s="1269"/>
      <c r="H41" s="1269"/>
      <c r="I41" s="1269"/>
      <c r="J41" s="1269"/>
      <c r="K41" s="1269"/>
      <c r="L41" s="1269"/>
      <c r="M41" s="1269"/>
      <c r="N41" s="1269"/>
      <c r="O41" s="1269"/>
      <c r="P41" s="1269"/>
      <c r="Q41" s="1269"/>
      <c r="R41" s="1269"/>
      <c r="S41" s="1269"/>
      <c r="T41" s="1269"/>
      <c r="U41" s="1269"/>
      <c r="V41" s="1269"/>
      <c r="W41" s="1269"/>
      <c r="X41" s="1269"/>
      <c r="Y41" s="1269"/>
      <c r="Z41" s="1269"/>
      <c r="AA41" s="1269"/>
      <c r="AB41" s="1269"/>
      <c r="AC41" s="1269"/>
      <c r="AD41" s="1269"/>
      <c r="AE41" s="1269"/>
      <c r="AF41" s="1269"/>
      <c r="AG41" s="1269"/>
      <c r="AH41" s="1269"/>
      <c r="AI41" s="1269"/>
      <c r="AJ41" s="1269"/>
      <c r="AK41" s="1269"/>
      <c r="AL41" s="1269"/>
      <c r="AM41" s="1269"/>
      <c r="AN41" s="1269"/>
      <c r="AO41" s="1269"/>
      <c r="AP41" s="1269"/>
      <c r="AQ41" s="1269"/>
      <c r="AR41" s="1269"/>
      <c r="AS41" s="1269"/>
      <c r="AT41" s="1269"/>
      <c r="AU41" s="1269"/>
      <c r="AV41" s="1269"/>
      <c r="AW41" s="1269"/>
      <c r="AX41" s="1269"/>
      <c r="AY41" s="1269"/>
      <c r="AZ41" s="1269"/>
      <c r="BA41" s="1269"/>
      <c r="BB41" s="1269"/>
      <c r="BC41" s="1269"/>
      <c r="BD41" s="1269"/>
      <c r="BE41" s="1269"/>
      <c r="BF41" s="1269"/>
      <c r="BG41" s="1269"/>
      <c r="BH41" s="1269"/>
      <c r="BI41" s="1269"/>
      <c r="BJ41" s="1269"/>
      <c r="BK41" s="1269"/>
      <c r="BL41" s="1269"/>
      <c r="BM41" s="1269"/>
      <c r="BN41" s="1269"/>
      <c r="BO41" s="1269"/>
      <c r="BP41" s="1269"/>
      <c r="BQ41" s="1269"/>
      <c r="BR41" s="1269"/>
      <c r="BS41" s="1269"/>
      <c r="BT41" s="1269"/>
      <c r="BU41" s="1269"/>
      <c r="BV41" s="1269"/>
      <c r="BW41" s="1269"/>
      <c r="BX41" s="1269"/>
      <c r="BY41" s="1269"/>
      <c r="BZ41" s="1269"/>
      <c r="CA41" s="1269"/>
      <c r="CB41" s="1269"/>
      <c r="CC41" s="1269"/>
      <c r="CD41" s="1269"/>
      <c r="CE41" s="1269"/>
      <c r="CF41" s="1269"/>
      <c r="CG41" s="1269"/>
      <c r="CH41" s="1269"/>
      <c r="CI41" s="1269"/>
      <c r="CJ41" s="1269"/>
      <c r="CK41" s="1269"/>
      <c r="CL41" s="1269"/>
      <c r="CM41" s="1269"/>
      <c r="CN41" s="1269"/>
      <c r="CO41" s="1269"/>
      <c r="CP41" s="1269"/>
      <c r="CQ41" s="1269"/>
      <c r="CR41" s="1269"/>
      <c r="CS41" s="1269"/>
      <c r="CT41" s="1269"/>
      <c r="CU41" s="1269"/>
      <c r="CV41" s="1269"/>
      <c r="CW41" s="1269"/>
      <c r="CX41" s="1269"/>
      <c r="CY41" s="1269"/>
      <c r="CZ41" s="1269"/>
      <c r="DA41" s="1269"/>
      <c r="DB41" s="1269"/>
      <c r="DC41" s="1269"/>
      <c r="DD41" s="1271"/>
    </row>
    <row r="42" spans="2:109" x14ac:dyDescent="0.15">
      <c r="B42" s="1272"/>
      <c r="G42" s="1279"/>
      <c r="I42" s="1280"/>
      <c r="J42" s="1280"/>
      <c r="K42" s="1280"/>
      <c r="AM42" s="1279"/>
      <c r="AN42" s="1279" t="s">
        <v>601</v>
      </c>
      <c r="AP42" s="1280"/>
      <c r="AQ42" s="1280"/>
      <c r="AR42" s="1280"/>
      <c r="AY42" s="1279"/>
      <c r="BA42" s="1280"/>
      <c r="BB42" s="1280"/>
      <c r="BC42" s="1280"/>
      <c r="BK42" s="1279"/>
      <c r="BM42" s="1280"/>
      <c r="BN42" s="1280"/>
      <c r="BO42" s="1280"/>
      <c r="BW42" s="1279"/>
      <c r="BY42" s="1280"/>
      <c r="BZ42" s="1280"/>
      <c r="CA42" s="1280"/>
      <c r="CI42" s="1279"/>
      <c r="CK42" s="1280"/>
      <c r="CL42" s="1280"/>
      <c r="CM42" s="1280"/>
      <c r="CU42" s="1279"/>
      <c r="CW42" s="1280"/>
      <c r="CX42" s="1280"/>
      <c r="CY42" s="1280"/>
    </row>
    <row r="43" spans="2:109" ht="13.5" customHeight="1" x14ac:dyDescent="0.15">
      <c r="B43" s="1272"/>
      <c r="AN43" s="1281" t="s">
        <v>602</v>
      </c>
      <c r="AO43" s="1282"/>
      <c r="AP43" s="1282"/>
      <c r="AQ43" s="1282"/>
      <c r="AR43" s="1282"/>
      <c r="AS43" s="1282"/>
      <c r="AT43" s="1282"/>
      <c r="AU43" s="1282"/>
      <c r="AV43" s="1282"/>
      <c r="AW43" s="1282"/>
      <c r="AX43" s="1282"/>
      <c r="AY43" s="1282"/>
      <c r="AZ43" s="1282"/>
      <c r="BA43" s="1282"/>
      <c r="BB43" s="1282"/>
      <c r="BC43" s="1282"/>
      <c r="BD43" s="1282"/>
      <c r="BE43" s="1282"/>
      <c r="BF43" s="1282"/>
      <c r="BG43" s="1282"/>
      <c r="BH43" s="1282"/>
      <c r="BI43" s="1282"/>
      <c r="BJ43" s="1282"/>
      <c r="BK43" s="1282"/>
      <c r="BL43" s="1282"/>
      <c r="BM43" s="1282"/>
      <c r="BN43" s="1282"/>
      <c r="BO43" s="1282"/>
      <c r="BP43" s="1282"/>
      <c r="BQ43" s="1282"/>
      <c r="BR43" s="1282"/>
      <c r="BS43" s="1282"/>
      <c r="BT43" s="1282"/>
      <c r="BU43" s="1282"/>
      <c r="BV43" s="1282"/>
      <c r="BW43" s="1282"/>
      <c r="BX43" s="1282"/>
      <c r="BY43" s="1282"/>
      <c r="BZ43" s="1282"/>
      <c r="CA43" s="1282"/>
      <c r="CB43" s="1282"/>
      <c r="CC43" s="1282"/>
      <c r="CD43" s="1282"/>
      <c r="CE43" s="1282"/>
      <c r="CF43" s="1282"/>
      <c r="CG43" s="1282"/>
      <c r="CH43" s="1282"/>
      <c r="CI43" s="1282"/>
      <c r="CJ43" s="1282"/>
      <c r="CK43" s="1282"/>
      <c r="CL43" s="1282"/>
      <c r="CM43" s="1282"/>
      <c r="CN43" s="1282"/>
      <c r="CO43" s="1282"/>
      <c r="CP43" s="1282"/>
      <c r="CQ43" s="1282"/>
      <c r="CR43" s="1282"/>
      <c r="CS43" s="1282"/>
      <c r="CT43" s="1282"/>
      <c r="CU43" s="1282"/>
      <c r="CV43" s="1282"/>
      <c r="CW43" s="1282"/>
      <c r="CX43" s="1282"/>
      <c r="CY43" s="1282"/>
      <c r="CZ43" s="1282"/>
      <c r="DA43" s="1282"/>
      <c r="DB43" s="1282"/>
      <c r="DC43" s="1283"/>
    </row>
    <row r="44" spans="2:109" x14ac:dyDescent="0.15">
      <c r="B44" s="1272"/>
      <c r="AN44" s="1284"/>
      <c r="AO44" s="1285"/>
      <c r="AP44" s="1285"/>
      <c r="AQ44" s="1285"/>
      <c r="AR44" s="1285"/>
      <c r="AS44" s="1285"/>
      <c r="AT44" s="1285"/>
      <c r="AU44" s="1285"/>
      <c r="AV44" s="1285"/>
      <c r="AW44" s="1285"/>
      <c r="AX44" s="1285"/>
      <c r="AY44" s="1285"/>
      <c r="AZ44" s="1285"/>
      <c r="BA44" s="1285"/>
      <c r="BB44" s="1285"/>
      <c r="BC44" s="1285"/>
      <c r="BD44" s="1285"/>
      <c r="BE44" s="1285"/>
      <c r="BF44" s="1285"/>
      <c r="BG44" s="1285"/>
      <c r="BH44" s="1285"/>
      <c r="BI44" s="1285"/>
      <c r="BJ44" s="1285"/>
      <c r="BK44" s="1285"/>
      <c r="BL44" s="1285"/>
      <c r="BM44" s="1285"/>
      <c r="BN44" s="1285"/>
      <c r="BO44" s="1285"/>
      <c r="BP44" s="1285"/>
      <c r="BQ44" s="1285"/>
      <c r="BR44" s="1285"/>
      <c r="BS44" s="1285"/>
      <c r="BT44" s="1285"/>
      <c r="BU44" s="1285"/>
      <c r="BV44" s="1285"/>
      <c r="BW44" s="1285"/>
      <c r="BX44" s="1285"/>
      <c r="BY44" s="1285"/>
      <c r="BZ44" s="1285"/>
      <c r="CA44" s="1285"/>
      <c r="CB44" s="1285"/>
      <c r="CC44" s="1285"/>
      <c r="CD44" s="1285"/>
      <c r="CE44" s="1285"/>
      <c r="CF44" s="1285"/>
      <c r="CG44" s="1285"/>
      <c r="CH44" s="1285"/>
      <c r="CI44" s="1285"/>
      <c r="CJ44" s="1285"/>
      <c r="CK44" s="1285"/>
      <c r="CL44" s="1285"/>
      <c r="CM44" s="1285"/>
      <c r="CN44" s="1285"/>
      <c r="CO44" s="1285"/>
      <c r="CP44" s="1285"/>
      <c r="CQ44" s="1285"/>
      <c r="CR44" s="1285"/>
      <c r="CS44" s="1285"/>
      <c r="CT44" s="1285"/>
      <c r="CU44" s="1285"/>
      <c r="CV44" s="1285"/>
      <c r="CW44" s="1285"/>
      <c r="CX44" s="1285"/>
      <c r="CY44" s="1285"/>
      <c r="CZ44" s="1285"/>
      <c r="DA44" s="1285"/>
      <c r="DB44" s="1285"/>
      <c r="DC44" s="1286"/>
    </row>
    <row r="45" spans="2:109" x14ac:dyDescent="0.15">
      <c r="B45" s="1272"/>
      <c r="AN45" s="1284"/>
      <c r="AO45" s="1285"/>
      <c r="AP45" s="1285"/>
      <c r="AQ45" s="1285"/>
      <c r="AR45" s="1285"/>
      <c r="AS45" s="1285"/>
      <c r="AT45" s="1285"/>
      <c r="AU45" s="1285"/>
      <c r="AV45" s="1285"/>
      <c r="AW45" s="1285"/>
      <c r="AX45" s="1285"/>
      <c r="AY45" s="1285"/>
      <c r="AZ45" s="1285"/>
      <c r="BA45" s="1285"/>
      <c r="BB45" s="1285"/>
      <c r="BC45" s="1285"/>
      <c r="BD45" s="1285"/>
      <c r="BE45" s="1285"/>
      <c r="BF45" s="1285"/>
      <c r="BG45" s="1285"/>
      <c r="BH45" s="1285"/>
      <c r="BI45" s="1285"/>
      <c r="BJ45" s="1285"/>
      <c r="BK45" s="1285"/>
      <c r="BL45" s="1285"/>
      <c r="BM45" s="1285"/>
      <c r="BN45" s="1285"/>
      <c r="BO45" s="1285"/>
      <c r="BP45" s="1285"/>
      <c r="BQ45" s="1285"/>
      <c r="BR45" s="1285"/>
      <c r="BS45" s="1285"/>
      <c r="BT45" s="1285"/>
      <c r="BU45" s="1285"/>
      <c r="BV45" s="1285"/>
      <c r="BW45" s="1285"/>
      <c r="BX45" s="1285"/>
      <c r="BY45" s="1285"/>
      <c r="BZ45" s="1285"/>
      <c r="CA45" s="1285"/>
      <c r="CB45" s="1285"/>
      <c r="CC45" s="1285"/>
      <c r="CD45" s="1285"/>
      <c r="CE45" s="1285"/>
      <c r="CF45" s="1285"/>
      <c r="CG45" s="1285"/>
      <c r="CH45" s="1285"/>
      <c r="CI45" s="1285"/>
      <c r="CJ45" s="1285"/>
      <c r="CK45" s="1285"/>
      <c r="CL45" s="1285"/>
      <c r="CM45" s="1285"/>
      <c r="CN45" s="1285"/>
      <c r="CO45" s="1285"/>
      <c r="CP45" s="1285"/>
      <c r="CQ45" s="1285"/>
      <c r="CR45" s="1285"/>
      <c r="CS45" s="1285"/>
      <c r="CT45" s="1285"/>
      <c r="CU45" s="1285"/>
      <c r="CV45" s="1285"/>
      <c r="CW45" s="1285"/>
      <c r="CX45" s="1285"/>
      <c r="CY45" s="1285"/>
      <c r="CZ45" s="1285"/>
      <c r="DA45" s="1285"/>
      <c r="DB45" s="1285"/>
      <c r="DC45" s="1286"/>
    </row>
    <row r="46" spans="2:109" x14ac:dyDescent="0.15">
      <c r="B46" s="1272"/>
      <c r="AN46" s="1284"/>
      <c r="AO46" s="1285"/>
      <c r="AP46" s="1285"/>
      <c r="AQ46" s="1285"/>
      <c r="AR46" s="1285"/>
      <c r="AS46" s="1285"/>
      <c r="AT46" s="1285"/>
      <c r="AU46" s="1285"/>
      <c r="AV46" s="1285"/>
      <c r="AW46" s="1285"/>
      <c r="AX46" s="1285"/>
      <c r="AY46" s="1285"/>
      <c r="AZ46" s="1285"/>
      <c r="BA46" s="1285"/>
      <c r="BB46" s="1285"/>
      <c r="BC46" s="1285"/>
      <c r="BD46" s="1285"/>
      <c r="BE46" s="1285"/>
      <c r="BF46" s="1285"/>
      <c r="BG46" s="1285"/>
      <c r="BH46" s="1285"/>
      <c r="BI46" s="1285"/>
      <c r="BJ46" s="1285"/>
      <c r="BK46" s="1285"/>
      <c r="BL46" s="1285"/>
      <c r="BM46" s="1285"/>
      <c r="BN46" s="1285"/>
      <c r="BO46" s="1285"/>
      <c r="BP46" s="1285"/>
      <c r="BQ46" s="1285"/>
      <c r="BR46" s="1285"/>
      <c r="BS46" s="1285"/>
      <c r="BT46" s="1285"/>
      <c r="BU46" s="1285"/>
      <c r="BV46" s="1285"/>
      <c r="BW46" s="1285"/>
      <c r="BX46" s="1285"/>
      <c r="BY46" s="1285"/>
      <c r="BZ46" s="1285"/>
      <c r="CA46" s="1285"/>
      <c r="CB46" s="1285"/>
      <c r="CC46" s="1285"/>
      <c r="CD46" s="1285"/>
      <c r="CE46" s="1285"/>
      <c r="CF46" s="1285"/>
      <c r="CG46" s="1285"/>
      <c r="CH46" s="1285"/>
      <c r="CI46" s="1285"/>
      <c r="CJ46" s="1285"/>
      <c r="CK46" s="1285"/>
      <c r="CL46" s="1285"/>
      <c r="CM46" s="1285"/>
      <c r="CN46" s="1285"/>
      <c r="CO46" s="1285"/>
      <c r="CP46" s="1285"/>
      <c r="CQ46" s="1285"/>
      <c r="CR46" s="1285"/>
      <c r="CS46" s="1285"/>
      <c r="CT46" s="1285"/>
      <c r="CU46" s="1285"/>
      <c r="CV46" s="1285"/>
      <c r="CW46" s="1285"/>
      <c r="CX46" s="1285"/>
      <c r="CY46" s="1285"/>
      <c r="CZ46" s="1285"/>
      <c r="DA46" s="1285"/>
      <c r="DB46" s="1285"/>
      <c r="DC46" s="1286"/>
    </row>
    <row r="47" spans="2:109" x14ac:dyDescent="0.15">
      <c r="B47" s="1272"/>
      <c r="AN47" s="1287"/>
      <c r="AO47" s="1288"/>
      <c r="AP47" s="1288"/>
      <c r="AQ47" s="1288"/>
      <c r="AR47" s="1288"/>
      <c r="AS47" s="1288"/>
      <c r="AT47" s="1288"/>
      <c r="AU47" s="1288"/>
      <c r="AV47" s="1288"/>
      <c r="AW47" s="1288"/>
      <c r="AX47" s="1288"/>
      <c r="AY47" s="1288"/>
      <c r="AZ47" s="1288"/>
      <c r="BA47" s="1288"/>
      <c r="BB47" s="1288"/>
      <c r="BC47" s="1288"/>
      <c r="BD47" s="1288"/>
      <c r="BE47" s="1288"/>
      <c r="BF47" s="1288"/>
      <c r="BG47" s="1288"/>
      <c r="BH47" s="1288"/>
      <c r="BI47" s="1288"/>
      <c r="BJ47" s="1288"/>
      <c r="BK47" s="1288"/>
      <c r="BL47" s="1288"/>
      <c r="BM47" s="1288"/>
      <c r="BN47" s="1288"/>
      <c r="BO47" s="1288"/>
      <c r="BP47" s="1288"/>
      <c r="BQ47" s="1288"/>
      <c r="BR47" s="1288"/>
      <c r="BS47" s="1288"/>
      <c r="BT47" s="1288"/>
      <c r="BU47" s="1288"/>
      <c r="BV47" s="1288"/>
      <c r="BW47" s="1288"/>
      <c r="BX47" s="1288"/>
      <c r="BY47" s="1288"/>
      <c r="BZ47" s="1288"/>
      <c r="CA47" s="1288"/>
      <c r="CB47" s="1288"/>
      <c r="CC47" s="1288"/>
      <c r="CD47" s="1288"/>
      <c r="CE47" s="1288"/>
      <c r="CF47" s="1288"/>
      <c r="CG47" s="1288"/>
      <c r="CH47" s="1288"/>
      <c r="CI47" s="1288"/>
      <c r="CJ47" s="1288"/>
      <c r="CK47" s="1288"/>
      <c r="CL47" s="1288"/>
      <c r="CM47" s="1288"/>
      <c r="CN47" s="1288"/>
      <c r="CO47" s="1288"/>
      <c r="CP47" s="1288"/>
      <c r="CQ47" s="1288"/>
      <c r="CR47" s="1288"/>
      <c r="CS47" s="1288"/>
      <c r="CT47" s="1288"/>
      <c r="CU47" s="1288"/>
      <c r="CV47" s="1288"/>
      <c r="CW47" s="1288"/>
      <c r="CX47" s="1288"/>
      <c r="CY47" s="1288"/>
      <c r="CZ47" s="1288"/>
      <c r="DA47" s="1288"/>
      <c r="DB47" s="1288"/>
      <c r="DC47" s="1289"/>
    </row>
    <row r="48" spans="2:109" x14ac:dyDescent="0.15">
      <c r="B48" s="1272"/>
      <c r="H48" s="1290"/>
      <c r="I48" s="1290"/>
      <c r="J48" s="1290"/>
      <c r="AN48" s="1290"/>
      <c r="AO48" s="1290"/>
      <c r="AP48" s="1290"/>
      <c r="AZ48" s="1290"/>
      <c r="BA48" s="1290"/>
      <c r="BB48" s="1290"/>
      <c r="BL48" s="1290"/>
      <c r="BM48" s="1290"/>
      <c r="BN48" s="1290"/>
      <c r="BX48" s="1290"/>
      <c r="BY48" s="1290"/>
      <c r="BZ48" s="1290"/>
      <c r="CJ48" s="1290"/>
      <c r="CK48" s="1290"/>
      <c r="CL48" s="1290"/>
      <c r="CV48" s="1290"/>
      <c r="CW48" s="1290"/>
      <c r="CX48" s="1290"/>
    </row>
    <row r="49" spans="1:109" x14ac:dyDescent="0.15">
      <c r="B49" s="1272"/>
      <c r="AN49" s="1266" t="s">
        <v>603</v>
      </c>
    </row>
    <row r="50" spans="1:109" x14ac:dyDescent="0.15">
      <c r="B50" s="1272"/>
      <c r="G50" s="1291"/>
      <c r="H50" s="1291"/>
      <c r="I50" s="1291"/>
      <c r="J50" s="1291"/>
      <c r="K50" s="1292"/>
      <c r="L50" s="1292"/>
      <c r="M50" s="1293"/>
      <c r="N50" s="1293"/>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97" t="s">
        <v>558</v>
      </c>
      <c r="BQ50" s="1297"/>
      <c r="BR50" s="1297"/>
      <c r="BS50" s="1297"/>
      <c r="BT50" s="1297"/>
      <c r="BU50" s="1297"/>
      <c r="BV50" s="1297"/>
      <c r="BW50" s="1297"/>
      <c r="BX50" s="1297" t="s">
        <v>559</v>
      </c>
      <c r="BY50" s="1297"/>
      <c r="BZ50" s="1297"/>
      <c r="CA50" s="1297"/>
      <c r="CB50" s="1297"/>
      <c r="CC50" s="1297"/>
      <c r="CD50" s="1297"/>
      <c r="CE50" s="1297"/>
      <c r="CF50" s="1297" t="s">
        <v>560</v>
      </c>
      <c r="CG50" s="1297"/>
      <c r="CH50" s="1297"/>
      <c r="CI50" s="1297"/>
      <c r="CJ50" s="1297"/>
      <c r="CK50" s="1297"/>
      <c r="CL50" s="1297"/>
      <c r="CM50" s="1297"/>
      <c r="CN50" s="1297" t="s">
        <v>561</v>
      </c>
      <c r="CO50" s="1297"/>
      <c r="CP50" s="1297"/>
      <c r="CQ50" s="1297"/>
      <c r="CR50" s="1297"/>
      <c r="CS50" s="1297"/>
      <c r="CT50" s="1297"/>
      <c r="CU50" s="1297"/>
      <c r="CV50" s="1297" t="s">
        <v>562</v>
      </c>
      <c r="CW50" s="1297"/>
      <c r="CX50" s="1297"/>
      <c r="CY50" s="1297"/>
      <c r="CZ50" s="1297"/>
      <c r="DA50" s="1297"/>
      <c r="DB50" s="1297"/>
      <c r="DC50" s="1297"/>
    </row>
    <row r="51" spans="1:109" ht="13.5" customHeight="1" x14ac:dyDescent="0.15">
      <c r="B51" s="1272"/>
      <c r="G51" s="1298"/>
      <c r="H51" s="1298"/>
      <c r="I51" s="1299"/>
      <c r="J51" s="1299"/>
      <c r="K51" s="1300"/>
      <c r="L51" s="1300"/>
      <c r="M51" s="1300"/>
      <c r="N51" s="1300"/>
      <c r="AM51" s="1290"/>
      <c r="AN51" s="1301" t="s">
        <v>604</v>
      </c>
      <c r="AO51" s="1301"/>
      <c r="AP51" s="1301"/>
      <c r="AQ51" s="1301"/>
      <c r="AR51" s="1301"/>
      <c r="AS51" s="1301"/>
      <c r="AT51" s="1301"/>
      <c r="AU51" s="1301"/>
      <c r="AV51" s="1301"/>
      <c r="AW51" s="1301"/>
      <c r="AX51" s="1301"/>
      <c r="AY51" s="1301"/>
      <c r="AZ51" s="1301"/>
      <c r="BA51" s="1301"/>
      <c r="BB51" s="1301" t="s">
        <v>605</v>
      </c>
      <c r="BC51" s="1301"/>
      <c r="BD51" s="1301"/>
      <c r="BE51" s="1301"/>
      <c r="BF51" s="1301"/>
      <c r="BG51" s="1301"/>
      <c r="BH51" s="1301"/>
      <c r="BI51" s="1301"/>
      <c r="BJ51" s="1301"/>
      <c r="BK51" s="1301"/>
      <c r="BL51" s="1301"/>
      <c r="BM51" s="1301"/>
      <c r="BN51" s="1301"/>
      <c r="BO51" s="1301"/>
      <c r="BP51" s="1302"/>
      <c r="BQ51" s="1303"/>
      <c r="BR51" s="1303"/>
      <c r="BS51" s="1303"/>
      <c r="BT51" s="1303"/>
      <c r="BU51" s="1303"/>
      <c r="BV51" s="1303"/>
      <c r="BW51" s="1303"/>
      <c r="BX51" s="1302"/>
      <c r="BY51" s="1303"/>
      <c r="BZ51" s="1303"/>
      <c r="CA51" s="1303"/>
      <c r="CB51" s="1303"/>
      <c r="CC51" s="1303"/>
      <c r="CD51" s="1303"/>
      <c r="CE51" s="1303"/>
      <c r="CF51" s="1302"/>
      <c r="CG51" s="1303"/>
      <c r="CH51" s="1303"/>
      <c r="CI51" s="1303"/>
      <c r="CJ51" s="1303"/>
      <c r="CK51" s="1303"/>
      <c r="CL51" s="1303"/>
      <c r="CM51" s="1303"/>
      <c r="CN51" s="1302"/>
      <c r="CO51" s="1303"/>
      <c r="CP51" s="1303"/>
      <c r="CQ51" s="1303"/>
      <c r="CR51" s="1303"/>
      <c r="CS51" s="1303"/>
      <c r="CT51" s="1303"/>
      <c r="CU51" s="1303"/>
      <c r="CV51" s="1302"/>
      <c r="CW51" s="1303"/>
      <c r="CX51" s="1303"/>
      <c r="CY51" s="1303"/>
      <c r="CZ51" s="1303"/>
      <c r="DA51" s="1303"/>
      <c r="DB51" s="1303"/>
      <c r="DC51" s="1303"/>
    </row>
    <row r="52" spans="1:109" x14ac:dyDescent="0.15">
      <c r="B52" s="1272"/>
      <c r="G52" s="1298"/>
      <c r="H52" s="1298"/>
      <c r="I52" s="1299"/>
      <c r="J52" s="1299"/>
      <c r="K52" s="1300"/>
      <c r="L52" s="1300"/>
      <c r="M52" s="1300"/>
      <c r="N52" s="1300"/>
      <c r="AM52" s="1290"/>
      <c r="AN52" s="1301"/>
      <c r="AO52" s="1301"/>
      <c r="AP52" s="1301"/>
      <c r="AQ52" s="1301"/>
      <c r="AR52" s="1301"/>
      <c r="AS52" s="1301"/>
      <c r="AT52" s="1301"/>
      <c r="AU52" s="1301"/>
      <c r="AV52" s="1301"/>
      <c r="AW52" s="1301"/>
      <c r="AX52" s="1301"/>
      <c r="AY52" s="1301"/>
      <c r="AZ52" s="1301"/>
      <c r="BA52" s="1301"/>
      <c r="BB52" s="1301"/>
      <c r="BC52" s="1301"/>
      <c r="BD52" s="1301"/>
      <c r="BE52" s="1301"/>
      <c r="BF52" s="1301"/>
      <c r="BG52" s="1301"/>
      <c r="BH52" s="1301"/>
      <c r="BI52" s="1301"/>
      <c r="BJ52" s="1301"/>
      <c r="BK52" s="1301"/>
      <c r="BL52" s="1301"/>
      <c r="BM52" s="1301"/>
      <c r="BN52" s="1301"/>
      <c r="BO52" s="1301"/>
      <c r="BP52" s="1303"/>
      <c r="BQ52" s="1303"/>
      <c r="BR52" s="1303"/>
      <c r="BS52" s="1303"/>
      <c r="BT52" s="1303"/>
      <c r="BU52" s="1303"/>
      <c r="BV52" s="1303"/>
      <c r="BW52" s="1303"/>
      <c r="BX52" s="1303"/>
      <c r="BY52" s="1303"/>
      <c r="BZ52" s="1303"/>
      <c r="CA52" s="1303"/>
      <c r="CB52" s="1303"/>
      <c r="CC52" s="1303"/>
      <c r="CD52" s="1303"/>
      <c r="CE52" s="1303"/>
      <c r="CF52" s="1303"/>
      <c r="CG52" s="1303"/>
      <c r="CH52" s="1303"/>
      <c r="CI52" s="1303"/>
      <c r="CJ52" s="1303"/>
      <c r="CK52" s="1303"/>
      <c r="CL52" s="1303"/>
      <c r="CM52" s="1303"/>
      <c r="CN52" s="1303"/>
      <c r="CO52" s="1303"/>
      <c r="CP52" s="1303"/>
      <c r="CQ52" s="1303"/>
      <c r="CR52" s="1303"/>
      <c r="CS52" s="1303"/>
      <c r="CT52" s="1303"/>
      <c r="CU52" s="1303"/>
      <c r="CV52" s="1303"/>
      <c r="CW52" s="1303"/>
      <c r="CX52" s="1303"/>
      <c r="CY52" s="1303"/>
      <c r="CZ52" s="1303"/>
      <c r="DA52" s="1303"/>
      <c r="DB52" s="1303"/>
      <c r="DC52" s="1303"/>
    </row>
    <row r="53" spans="1:109" x14ac:dyDescent="0.15">
      <c r="A53" s="1280"/>
      <c r="B53" s="1272"/>
      <c r="G53" s="1298"/>
      <c r="H53" s="1298"/>
      <c r="I53" s="1291"/>
      <c r="J53" s="1291"/>
      <c r="K53" s="1300"/>
      <c r="L53" s="1300"/>
      <c r="M53" s="1300"/>
      <c r="N53" s="1300"/>
      <c r="AM53" s="1290"/>
      <c r="AN53" s="1301"/>
      <c r="AO53" s="1301"/>
      <c r="AP53" s="1301"/>
      <c r="AQ53" s="1301"/>
      <c r="AR53" s="1301"/>
      <c r="AS53" s="1301"/>
      <c r="AT53" s="1301"/>
      <c r="AU53" s="1301"/>
      <c r="AV53" s="1301"/>
      <c r="AW53" s="1301"/>
      <c r="AX53" s="1301"/>
      <c r="AY53" s="1301"/>
      <c r="AZ53" s="1301"/>
      <c r="BA53" s="1301"/>
      <c r="BB53" s="1301" t="s">
        <v>606</v>
      </c>
      <c r="BC53" s="1301"/>
      <c r="BD53" s="1301"/>
      <c r="BE53" s="1301"/>
      <c r="BF53" s="1301"/>
      <c r="BG53" s="1301"/>
      <c r="BH53" s="1301"/>
      <c r="BI53" s="1301"/>
      <c r="BJ53" s="1301"/>
      <c r="BK53" s="1301"/>
      <c r="BL53" s="1301"/>
      <c r="BM53" s="1301"/>
      <c r="BN53" s="1301"/>
      <c r="BO53" s="1301"/>
      <c r="BP53" s="1302"/>
      <c r="BQ53" s="1303"/>
      <c r="BR53" s="1303"/>
      <c r="BS53" s="1303"/>
      <c r="BT53" s="1303"/>
      <c r="BU53" s="1303"/>
      <c r="BV53" s="1303"/>
      <c r="BW53" s="1303"/>
      <c r="BX53" s="1302"/>
      <c r="BY53" s="1303"/>
      <c r="BZ53" s="1303"/>
      <c r="CA53" s="1303"/>
      <c r="CB53" s="1303"/>
      <c r="CC53" s="1303"/>
      <c r="CD53" s="1303"/>
      <c r="CE53" s="1303"/>
      <c r="CF53" s="1302"/>
      <c r="CG53" s="1303"/>
      <c r="CH53" s="1303"/>
      <c r="CI53" s="1303"/>
      <c r="CJ53" s="1303"/>
      <c r="CK53" s="1303"/>
      <c r="CL53" s="1303"/>
      <c r="CM53" s="1303"/>
      <c r="CN53" s="1302"/>
      <c r="CO53" s="1303"/>
      <c r="CP53" s="1303"/>
      <c r="CQ53" s="1303"/>
      <c r="CR53" s="1303"/>
      <c r="CS53" s="1303"/>
      <c r="CT53" s="1303"/>
      <c r="CU53" s="1303"/>
      <c r="CV53" s="1302"/>
      <c r="CW53" s="1303"/>
      <c r="CX53" s="1303"/>
      <c r="CY53" s="1303"/>
      <c r="CZ53" s="1303"/>
      <c r="DA53" s="1303"/>
      <c r="DB53" s="1303"/>
      <c r="DC53" s="1303"/>
    </row>
    <row r="54" spans="1:109" x14ac:dyDescent="0.15">
      <c r="A54" s="1280"/>
      <c r="B54" s="1272"/>
      <c r="G54" s="1298"/>
      <c r="H54" s="1298"/>
      <c r="I54" s="1291"/>
      <c r="J54" s="1291"/>
      <c r="K54" s="1300"/>
      <c r="L54" s="1300"/>
      <c r="M54" s="1300"/>
      <c r="N54" s="1300"/>
      <c r="AM54" s="1290"/>
      <c r="AN54" s="1301"/>
      <c r="AO54" s="1301"/>
      <c r="AP54" s="1301"/>
      <c r="AQ54" s="1301"/>
      <c r="AR54" s="1301"/>
      <c r="AS54" s="1301"/>
      <c r="AT54" s="1301"/>
      <c r="AU54" s="1301"/>
      <c r="AV54" s="1301"/>
      <c r="AW54" s="1301"/>
      <c r="AX54" s="1301"/>
      <c r="AY54" s="1301"/>
      <c r="AZ54" s="1301"/>
      <c r="BA54" s="1301"/>
      <c r="BB54" s="1301"/>
      <c r="BC54" s="1301"/>
      <c r="BD54" s="1301"/>
      <c r="BE54" s="1301"/>
      <c r="BF54" s="1301"/>
      <c r="BG54" s="1301"/>
      <c r="BH54" s="1301"/>
      <c r="BI54" s="1301"/>
      <c r="BJ54" s="1301"/>
      <c r="BK54" s="1301"/>
      <c r="BL54" s="1301"/>
      <c r="BM54" s="1301"/>
      <c r="BN54" s="1301"/>
      <c r="BO54" s="1301"/>
      <c r="BP54" s="1303"/>
      <c r="BQ54" s="1303"/>
      <c r="BR54" s="1303"/>
      <c r="BS54" s="1303"/>
      <c r="BT54" s="1303"/>
      <c r="BU54" s="1303"/>
      <c r="BV54" s="1303"/>
      <c r="BW54" s="1303"/>
      <c r="BX54" s="1303"/>
      <c r="BY54" s="1303"/>
      <c r="BZ54" s="1303"/>
      <c r="CA54" s="1303"/>
      <c r="CB54" s="1303"/>
      <c r="CC54" s="1303"/>
      <c r="CD54" s="1303"/>
      <c r="CE54" s="1303"/>
      <c r="CF54" s="1303"/>
      <c r="CG54" s="1303"/>
      <c r="CH54" s="1303"/>
      <c r="CI54" s="1303"/>
      <c r="CJ54" s="1303"/>
      <c r="CK54" s="1303"/>
      <c r="CL54" s="1303"/>
      <c r="CM54" s="1303"/>
      <c r="CN54" s="1303"/>
      <c r="CO54" s="1303"/>
      <c r="CP54" s="1303"/>
      <c r="CQ54" s="1303"/>
      <c r="CR54" s="1303"/>
      <c r="CS54" s="1303"/>
      <c r="CT54" s="1303"/>
      <c r="CU54" s="1303"/>
      <c r="CV54" s="1303"/>
      <c r="CW54" s="1303"/>
      <c r="CX54" s="1303"/>
      <c r="CY54" s="1303"/>
      <c r="CZ54" s="1303"/>
      <c r="DA54" s="1303"/>
      <c r="DB54" s="1303"/>
      <c r="DC54" s="1303"/>
    </row>
    <row r="55" spans="1:109" x14ac:dyDescent="0.15">
      <c r="A55" s="1280"/>
      <c r="B55" s="1272"/>
      <c r="G55" s="1291"/>
      <c r="H55" s="1291"/>
      <c r="I55" s="1291"/>
      <c r="J55" s="1291"/>
      <c r="K55" s="1300"/>
      <c r="L55" s="1300"/>
      <c r="M55" s="1300"/>
      <c r="N55" s="1300"/>
      <c r="AN55" s="1297" t="s">
        <v>607</v>
      </c>
      <c r="AO55" s="1297"/>
      <c r="AP55" s="1297"/>
      <c r="AQ55" s="1297"/>
      <c r="AR55" s="1297"/>
      <c r="AS55" s="1297"/>
      <c r="AT55" s="1297"/>
      <c r="AU55" s="1297"/>
      <c r="AV55" s="1297"/>
      <c r="AW55" s="1297"/>
      <c r="AX55" s="1297"/>
      <c r="AY55" s="1297"/>
      <c r="AZ55" s="1297"/>
      <c r="BA55" s="1297"/>
      <c r="BB55" s="1301" t="s">
        <v>605</v>
      </c>
      <c r="BC55" s="1301"/>
      <c r="BD55" s="1301"/>
      <c r="BE55" s="1301"/>
      <c r="BF55" s="1301"/>
      <c r="BG55" s="1301"/>
      <c r="BH55" s="1301"/>
      <c r="BI55" s="1301"/>
      <c r="BJ55" s="1301"/>
      <c r="BK55" s="1301"/>
      <c r="BL55" s="1301"/>
      <c r="BM55" s="1301"/>
      <c r="BN55" s="1301"/>
      <c r="BO55" s="1301"/>
      <c r="BP55" s="1302"/>
      <c r="BQ55" s="1303"/>
      <c r="BR55" s="1303"/>
      <c r="BS55" s="1303"/>
      <c r="BT55" s="1303"/>
      <c r="BU55" s="1303"/>
      <c r="BV55" s="1303"/>
      <c r="BW55" s="1303"/>
      <c r="BX55" s="1302"/>
      <c r="BY55" s="1303"/>
      <c r="BZ55" s="1303"/>
      <c r="CA55" s="1303"/>
      <c r="CB55" s="1303"/>
      <c r="CC55" s="1303"/>
      <c r="CD55" s="1303"/>
      <c r="CE55" s="1303"/>
      <c r="CF55" s="1302"/>
      <c r="CG55" s="1303"/>
      <c r="CH55" s="1303"/>
      <c r="CI55" s="1303"/>
      <c r="CJ55" s="1303"/>
      <c r="CK55" s="1303"/>
      <c r="CL55" s="1303"/>
      <c r="CM55" s="1303"/>
      <c r="CN55" s="1302"/>
      <c r="CO55" s="1303"/>
      <c r="CP55" s="1303"/>
      <c r="CQ55" s="1303"/>
      <c r="CR55" s="1303"/>
      <c r="CS55" s="1303"/>
      <c r="CT55" s="1303"/>
      <c r="CU55" s="1303"/>
      <c r="CV55" s="1302"/>
      <c r="CW55" s="1303"/>
      <c r="CX55" s="1303"/>
      <c r="CY55" s="1303"/>
      <c r="CZ55" s="1303"/>
      <c r="DA55" s="1303"/>
      <c r="DB55" s="1303"/>
      <c r="DC55" s="1303"/>
    </row>
    <row r="56" spans="1:109" x14ac:dyDescent="0.15">
      <c r="A56" s="1280"/>
      <c r="B56" s="1272"/>
      <c r="G56" s="1291"/>
      <c r="H56" s="1291"/>
      <c r="I56" s="1291"/>
      <c r="J56" s="1291"/>
      <c r="K56" s="1300"/>
      <c r="L56" s="1300"/>
      <c r="M56" s="1300"/>
      <c r="N56" s="1300"/>
      <c r="AN56" s="1297"/>
      <c r="AO56" s="1297"/>
      <c r="AP56" s="1297"/>
      <c r="AQ56" s="1297"/>
      <c r="AR56" s="1297"/>
      <c r="AS56" s="1297"/>
      <c r="AT56" s="1297"/>
      <c r="AU56" s="1297"/>
      <c r="AV56" s="1297"/>
      <c r="AW56" s="1297"/>
      <c r="AX56" s="1297"/>
      <c r="AY56" s="1297"/>
      <c r="AZ56" s="1297"/>
      <c r="BA56" s="1297"/>
      <c r="BB56" s="1301"/>
      <c r="BC56" s="1301"/>
      <c r="BD56" s="1301"/>
      <c r="BE56" s="1301"/>
      <c r="BF56" s="1301"/>
      <c r="BG56" s="1301"/>
      <c r="BH56" s="1301"/>
      <c r="BI56" s="1301"/>
      <c r="BJ56" s="1301"/>
      <c r="BK56" s="1301"/>
      <c r="BL56" s="1301"/>
      <c r="BM56" s="1301"/>
      <c r="BN56" s="1301"/>
      <c r="BO56" s="1301"/>
      <c r="BP56" s="1303"/>
      <c r="BQ56" s="1303"/>
      <c r="BR56" s="1303"/>
      <c r="BS56" s="1303"/>
      <c r="BT56" s="1303"/>
      <c r="BU56" s="1303"/>
      <c r="BV56" s="1303"/>
      <c r="BW56" s="1303"/>
      <c r="BX56" s="1303"/>
      <c r="BY56" s="1303"/>
      <c r="BZ56" s="1303"/>
      <c r="CA56" s="1303"/>
      <c r="CB56" s="1303"/>
      <c r="CC56" s="1303"/>
      <c r="CD56" s="1303"/>
      <c r="CE56" s="1303"/>
      <c r="CF56" s="1303"/>
      <c r="CG56" s="1303"/>
      <c r="CH56" s="1303"/>
      <c r="CI56" s="1303"/>
      <c r="CJ56" s="1303"/>
      <c r="CK56" s="1303"/>
      <c r="CL56" s="1303"/>
      <c r="CM56" s="1303"/>
      <c r="CN56" s="1303"/>
      <c r="CO56" s="1303"/>
      <c r="CP56" s="1303"/>
      <c r="CQ56" s="1303"/>
      <c r="CR56" s="1303"/>
      <c r="CS56" s="1303"/>
      <c r="CT56" s="1303"/>
      <c r="CU56" s="1303"/>
      <c r="CV56" s="1303"/>
      <c r="CW56" s="1303"/>
      <c r="CX56" s="1303"/>
      <c r="CY56" s="1303"/>
      <c r="CZ56" s="1303"/>
      <c r="DA56" s="1303"/>
      <c r="DB56" s="1303"/>
      <c r="DC56" s="1303"/>
    </row>
    <row r="57" spans="1:109" s="1280" customFormat="1" x14ac:dyDescent="0.15">
      <c r="B57" s="1304"/>
      <c r="G57" s="1291"/>
      <c r="H57" s="1291"/>
      <c r="I57" s="1305"/>
      <c r="J57" s="1305"/>
      <c r="K57" s="1300"/>
      <c r="L57" s="1300"/>
      <c r="M57" s="1300"/>
      <c r="N57" s="1300"/>
      <c r="AM57" s="1266"/>
      <c r="AN57" s="1297"/>
      <c r="AO57" s="1297"/>
      <c r="AP57" s="1297"/>
      <c r="AQ57" s="1297"/>
      <c r="AR57" s="1297"/>
      <c r="AS57" s="1297"/>
      <c r="AT57" s="1297"/>
      <c r="AU57" s="1297"/>
      <c r="AV57" s="1297"/>
      <c r="AW57" s="1297"/>
      <c r="AX57" s="1297"/>
      <c r="AY57" s="1297"/>
      <c r="AZ57" s="1297"/>
      <c r="BA57" s="1297"/>
      <c r="BB57" s="1301" t="s">
        <v>606</v>
      </c>
      <c r="BC57" s="1301"/>
      <c r="BD57" s="1301"/>
      <c r="BE57" s="1301"/>
      <c r="BF57" s="1301"/>
      <c r="BG57" s="1301"/>
      <c r="BH57" s="1301"/>
      <c r="BI57" s="1301"/>
      <c r="BJ57" s="1301"/>
      <c r="BK57" s="1301"/>
      <c r="BL57" s="1301"/>
      <c r="BM57" s="1301"/>
      <c r="BN57" s="1301"/>
      <c r="BO57" s="1301"/>
      <c r="BP57" s="1302"/>
      <c r="BQ57" s="1303"/>
      <c r="BR57" s="1303"/>
      <c r="BS57" s="1303"/>
      <c r="BT57" s="1303"/>
      <c r="BU57" s="1303"/>
      <c r="BV57" s="1303"/>
      <c r="BW57" s="1303"/>
      <c r="BX57" s="1302"/>
      <c r="BY57" s="1303"/>
      <c r="BZ57" s="1303"/>
      <c r="CA57" s="1303"/>
      <c r="CB57" s="1303"/>
      <c r="CC57" s="1303"/>
      <c r="CD57" s="1303"/>
      <c r="CE57" s="1303"/>
      <c r="CF57" s="1302"/>
      <c r="CG57" s="1303"/>
      <c r="CH57" s="1303"/>
      <c r="CI57" s="1303"/>
      <c r="CJ57" s="1303"/>
      <c r="CK57" s="1303"/>
      <c r="CL57" s="1303"/>
      <c r="CM57" s="1303"/>
      <c r="CN57" s="1302"/>
      <c r="CO57" s="1303"/>
      <c r="CP57" s="1303"/>
      <c r="CQ57" s="1303"/>
      <c r="CR57" s="1303"/>
      <c r="CS57" s="1303"/>
      <c r="CT57" s="1303"/>
      <c r="CU57" s="1303"/>
      <c r="CV57" s="1302"/>
      <c r="CW57" s="1303"/>
      <c r="CX57" s="1303"/>
      <c r="CY57" s="1303"/>
      <c r="CZ57" s="1303"/>
      <c r="DA57" s="1303"/>
      <c r="DB57" s="1303"/>
      <c r="DC57" s="1303"/>
      <c r="DD57" s="1306"/>
      <c r="DE57" s="1304"/>
    </row>
    <row r="58" spans="1:109" s="1280" customFormat="1" x14ac:dyDescent="0.15">
      <c r="A58" s="1266"/>
      <c r="B58" s="1304"/>
      <c r="G58" s="1291"/>
      <c r="H58" s="1291"/>
      <c r="I58" s="1305"/>
      <c r="J58" s="1305"/>
      <c r="K58" s="1300"/>
      <c r="L58" s="1300"/>
      <c r="M58" s="1300"/>
      <c r="N58" s="1300"/>
      <c r="AM58" s="1266"/>
      <c r="AN58" s="1297"/>
      <c r="AO58" s="1297"/>
      <c r="AP58" s="1297"/>
      <c r="AQ58" s="1297"/>
      <c r="AR58" s="1297"/>
      <c r="AS58" s="1297"/>
      <c r="AT58" s="1297"/>
      <c r="AU58" s="1297"/>
      <c r="AV58" s="1297"/>
      <c r="AW58" s="1297"/>
      <c r="AX58" s="1297"/>
      <c r="AY58" s="1297"/>
      <c r="AZ58" s="1297"/>
      <c r="BA58" s="1297"/>
      <c r="BB58" s="1301"/>
      <c r="BC58" s="1301"/>
      <c r="BD58" s="1301"/>
      <c r="BE58" s="1301"/>
      <c r="BF58" s="1301"/>
      <c r="BG58" s="1301"/>
      <c r="BH58" s="1301"/>
      <c r="BI58" s="1301"/>
      <c r="BJ58" s="1301"/>
      <c r="BK58" s="1301"/>
      <c r="BL58" s="1301"/>
      <c r="BM58" s="1301"/>
      <c r="BN58" s="1301"/>
      <c r="BO58" s="1301"/>
      <c r="BP58" s="1303"/>
      <c r="BQ58" s="1303"/>
      <c r="BR58" s="1303"/>
      <c r="BS58" s="1303"/>
      <c r="BT58" s="1303"/>
      <c r="BU58" s="1303"/>
      <c r="BV58" s="1303"/>
      <c r="BW58" s="1303"/>
      <c r="BX58" s="1303"/>
      <c r="BY58" s="1303"/>
      <c r="BZ58" s="1303"/>
      <c r="CA58" s="1303"/>
      <c r="CB58" s="1303"/>
      <c r="CC58" s="1303"/>
      <c r="CD58" s="1303"/>
      <c r="CE58" s="1303"/>
      <c r="CF58" s="1303"/>
      <c r="CG58" s="1303"/>
      <c r="CH58" s="1303"/>
      <c r="CI58" s="1303"/>
      <c r="CJ58" s="1303"/>
      <c r="CK58" s="1303"/>
      <c r="CL58" s="1303"/>
      <c r="CM58" s="1303"/>
      <c r="CN58" s="1303"/>
      <c r="CO58" s="1303"/>
      <c r="CP58" s="1303"/>
      <c r="CQ58" s="1303"/>
      <c r="CR58" s="1303"/>
      <c r="CS58" s="1303"/>
      <c r="CT58" s="1303"/>
      <c r="CU58" s="1303"/>
      <c r="CV58" s="1303"/>
      <c r="CW58" s="1303"/>
      <c r="CX58" s="1303"/>
      <c r="CY58" s="1303"/>
      <c r="CZ58" s="1303"/>
      <c r="DA58" s="1303"/>
      <c r="DB58" s="1303"/>
      <c r="DC58" s="1303"/>
      <c r="DD58" s="1306"/>
      <c r="DE58" s="1304"/>
    </row>
    <row r="59" spans="1:109" s="1280" customFormat="1" x14ac:dyDescent="0.15">
      <c r="A59" s="1266"/>
      <c r="B59" s="1304"/>
      <c r="K59" s="1307"/>
      <c r="L59" s="1307"/>
      <c r="M59" s="1307"/>
      <c r="N59" s="1307"/>
      <c r="AQ59" s="1307"/>
      <c r="AR59" s="1307"/>
      <c r="AS59" s="1307"/>
      <c r="AT59" s="1307"/>
      <c r="BC59" s="1307"/>
      <c r="BD59" s="1307"/>
      <c r="BE59" s="1307"/>
      <c r="BF59" s="1307"/>
      <c r="BO59" s="1307"/>
      <c r="BP59" s="1307"/>
      <c r="BQ59" s="1307"/>
      <c r="BR59" s="1307"/>
      <c r="CA59" s="1307"/>
      <c r="CB59" s="1307"/>
      <c r="CC59" s="1307"/>
      <c r="CD59" s="1307"/>
      <c r="CM59" s="1307"/>
      <c r="CN59" s="1307"/>
      <c r="CO59" s="1307"/>
      <c r="CP59" s="1307"/>
      <c r="CY59" s="1307"/>
      <c r="CZ59" s="1307"/>
      <c r="DA59" s="1307"/>
      <c r="DB59" s="1307"/>
      <c r="DC59" s="1307"/>
      <c r="DD59" s="1306"/>
      <c r="DE59" s="1304"/>
    </row>
    <row r="60" spans="1:109" s="1280" customFormat="1" x14ac:dyDescent="0.15">
      <c r="A60" s="1266"/>
      <c r="B60" s="1304"/>
      <c r="K60" s="1307"/>
      <c r="L60" s="1307"/>
      <c r="M60" s="1307"/>
      <c r="N60" s="1307"/>
      <c r="AQ60" s="1307"/>
      <c r="AR60" s="1307"/>
      <c r="AS60" s="1307"/>
      <c r="AT60" s="1307"/>
      <c r="BC60" s="1307"/>
      <c r="BD60" s="1307"/>
      <c r="BE60" s="1307"/>
      <c r="BF60" s="1307"/>
      <c r="BO60" s="1307"/>
      <c r="BP60" s="1307"/>
      <c r="BQ60" s="1307"/>
      <c r="BR60" s="1307"/>
      <c r="CA60" s="1307"/>
      <c r="CB60" s="1307"/>
      <c r="CC60" s="1307"/>
      <c r="CD60" s="1307"/>
      <c r="CM60" s="1307"/>
      <c r="CN60" s="1307"/>
      <c r="CO60" s="1307"/>
      <c r="CP60" s="1307"/>
      <c r="CY60" s="1307"/>
      <c r="CZ60" s="1307"/>
      <c r="DA60" s="1307"/>
      <c r="DB60" s="1307"/>
      <c r="DC60" s="1307"/>
      <c r="DD60" s="1306"/>
      <c r="DE60" s="1304"/>
    </row>
    <row r="61" spans="1:109" s="1280" customFormat="1" x14ac:dyDescent="0.15">
      <c r="A61" s="1266"/>
      <c r="B61" s="1308"/>
      <c r="C61" s="1309"/>
      <c r="D61" s="1309"/>
      <c r="E61" s="1309"/>
      <c r="F61" s="1309"/>
      <c r="G61" s="1309"/>
      <c r="H61" s="1309"/>
      <c r="I61" s="1309"/>
      <c r="J61" s="1309"/>
      <c r="K61" s="1309"/>
      <c r="L61" s="1309"/>
      <c r="M61" s="1310"/>
      <c r="N61" s="1310"/>
      <c r="O61" s="1309"/>
      <c r="P61" s="1309"/>
      <c r="Q61" s="1309"/>
      <c r="R61" s="1309"/>
      <c r="S61" s="1309"/>
      <c r="T61" s="1309"/>
      <c r="U61" s="1309"/>
      <c r="V61" s="1309"/>
      <c r="W61" s="1309"/>
      <c r="X61" s="1309"/>
      <c r="Y61" s="1309"/>
      <c r="Z61" s="1309"/>
      <c r="AA61" s="1309"/>
      <c r="AB61" s="1309"/>
      <c r="AC61" s="1309"/>
      <c r="AD61" s="1309"/>
      <c r="AE61" s="1309"/>
      <c r="AF61" s="1309"/>
      <c r="AG61" s="1309"/>
      <c r="AH61" s="1309"/>
      <c r="AI61" s="1309"/>
      <c r="AJ61" s="1309"/>
      <c r="AK61" s="1309"/>
      <c r="AL61" s="1309"/>
      <c r="AM61" s="1309"/>
      <c r="AN61" s="1309"/>
      <c r="AO61" s="1309"/>
      <c r="AP61" s="1309"/>
      <c r="AQ61" s="1309"/>
      <c r="AR61" s="1309"/>
      <c r="AS61" s="1310"/>
      <c r="AT61" s="1310"/>
      <c r="AU61" s="1309"/>
      <c r="AV61" s="1309"/>
      <c r="AW61" s="1309"/>
      <c r="AX61" s="1309"/>
      <c r="AY61" s="1309"/>
      <c r="AZ61" s="1309"/>
      <c r="BA61" s="1309"/>
      <c r="BB61" s="1309"/>
      <c r="BC61" s="1309"/>
      <c r="BD61" s="1309"/>
      <c r="BE61" s="1310"/>
      <c r="BF61" s="1310"/>
      <c r="BG61" s="1309"/>
      <c r="BH61" s="1309"/>
      <c r="BI61" s="1309"/>
      <c r="BJ61" s="1309"/>
      <c r="BK61" s="1309"/>
      <c r="BL61" s="1309"/>
      <c r="BM61" s="1309"/>
      <c r="BN61" s="1309"/>
      <c r="BO61" s="1309"/>
      <c r="BP61" s="1309"/>
      <c r="BQ61" s="1310"/>
      <c r="BR61" s="1310"/>
      <c r="BS61" s="1309"/>
      <c r="BT61" s="1309"/>
      <c r="BU61" s="1309"/>
      <c r="BV61" s="1309"/>
      <c r="BW61" s="1309"/>
      <c r="BX61" s="1309"/>
      <c r="BY61" s="1309"/>
      <c r="BZ61" s="1309"/>
      <c r="CA61" s="1309"/>
      <c r="CB61" s="1309"/>
      <c r="CC61" s="1310"/>
      <c r="CD61" s="1310"/>
      <c r="CE61" s="1309"/>
      <c r="CF61" s="1309"/>
      <c r="CG61" s="1309"/>
      <c r="CH61" s="1309"/>
      <c r="CI61" s="1309"/>
      <c r="CJ61" s="1309"/>
      <c r="CK61" s="1309"/>
      <c r="CL61" s="1309"/>
      <c r="CM61" s="1309"/>
      <c r="CN61" s="1309"/>
      <c r="CO61" s="1310"/>
      <c r="CP61" s="1310"/>
      <c r="CQ61" s="1309"/>
      <c r="CR61" s="1309"/>
      <c r="CS61" s="1309"/>
      <c r="CT61" s="1309"/>
      <c r="CU61" s="1309"/>
      <c r="CV61" s="1309"/>
      <c r="CW61" s="1309"/>
      <c r="CX61" s="1309"/>
      <c r="CY61" s="1309"/>
      <c r="CZ61" s="1309"/>
      <c r="DA61" s="1310"/>
      <c r="DB61" s="1310"/>
      <c r="DC61" s="1310"/>
      <c r="DD61" s="1311"/>
      <c r="DE61" s="1304"/>
    </row>
    <row r="62" spans="1:109" x14ac:dyDescent="0.15">
      <c r="B62" s="1277"/>
      <c r="C62" s="1277"/>
      <c r="D62" s="1277"/>
      <c r="E62" s="1277"/>
      <c r="F62" s="1277"/>
      <c r="G62" s="1277"/>
      <c r="H62" s="1277"/>
      <c r="I62" s="1277"/>
      <c r="J62" s="1277"/>
      <c r="K62" s="1277"/>
      <c r="L62" s="1277"/>
      <c r="M62" s="1277"/>
      <c r="N62" s="1277"/>
      <c r="O62" s="1277"/>
      <c r="P62" s="1277"/>
      <c r="Q62" s="1277"/>
      <c r="R62" s="1277"/>
      <c r="S62" s="1277"/>
      <c r="T62" s="1277"/>
      <c r="U62" s="1277"/>
      <c r="V62" s="1277"/>
      <c r="W62" s="1277"/>
      <c r="X62" s="1277"/>
      <c r="Y62" s="1277"/>
      <c r="Z62" s="1277"/>
      <c r="AA62" s="1277"/>
      <c r="AB62" s="1277"/>
      <c r="AC62" s="1277"/>
      <c r="AD62" s="1277"/>
      <c r="AE62" s="1277"/>
      <c r="AF62" s="1277"/>
      <c r="AG62" s="1277"/>
      <c r="AH62" s="1277"/>
      <c r="AI62" s="1277"/>
      <c r="AJ62" s="1277"/>
      <c r="AK62" s="1277"/>
      <c r="AL62" s="1277"/>
      <c r="AM62" s="1277"/>
      <c r="AN62" s="1277"/>
      <c r="AO62" s="1277"/>
      <c r="AP62" s="1277"/>
      <c r="AQ62" s="1277"/>
      <c r="AR62" s="1277"/>
      <c r="AS62" s="1277"/>
      <c r="AT62" s="1277"/>
      <c r="AU62" s="1277"/>
      <c r="AV62" s="1277"/>
      <c r="AW62" s="1277"/>
      <c r="AX62" s="1277"/>
      <c r="AY62" s="1277"/>
      <c r="AZ62" s="1277"/>
      <c r="BA62" s="1277"/>
      <c r="BB62" s="1277"/>
      <c r="BC62" s="1277"/>
      <c r="BD62" s="1277"/>
      <c r="BE62" s="1277"/>
      <c r="BF62" s="1277"/>
      <c r="BG62" s="1277"/>
      <c r="BH62" s="1277"/>
      <c r="BI62" s="1277"/>
      <c r="BJ62" s="1277"/>
      <c r="BK62" s="1277"/>
      <c r="BL62" s="1277"/>
      <c r="BM62" s="1277"/>
      <c r="BN62" s="1277"/>
      <c r="BO62" s="1277"/>
      <c r="BP62" s="1277"/>
      <c r="BQ62" s="1277"/>
      <c r="BR62" s="1277"/>
      <c r="BS62" s="1277"/>
      <c r="BT62" s="1277"/>
      <c r="BU62" s="1277"/>
      <c r="BV62" s="1277"/>
      <c r="BW62" s="1277"/>
      <c r="BX62" s="1277"/>
      <c r="BY62" s="1277"/>
      <c r="BZ62" s="1277"/>
      <c r="CA62" s="1277"/>
      <c r="CB62" s="1277"/>
      <c r="CC62" s="1277"/>
      <c r="CD62" s="1277"/>
      <c r="CE62" s="1277"/>
      <c r="CF62" s="1277"/>
      <c r="CG62" s="1277"/>
      <c r="CH62" s="1277"/>
      <c r="CI62" s="1277"/>
      <c r="CJ62" s="1277"/>
      <c r="CK62" s="1277"/>
      <c r="CL62" s="1277"/>
      <c r="CM62" s="1277"/>
      <c r="CN62" s="1277"/>
      <c r="CO62" s="1277"/>
      <c r="CP62" s="1277"/>
      <c r="CQ62" s="1277"/>
      <c r="CR62" s="1277"/>
      <c r="CS62" s="1277"/>
      <c r="CT62" s="1277"/>
      <c r="CU62" s="1277"/>
      <c r="CV62" s="1277"/>
      <c r="CW62" s="1277"/>
      <c r="CX62" s="1277"/>
      <c r="CY62" s="1277"/>
      <c r="CZ62" s="1277"/>
      <c r="DA62" s="1277"/>
      <c r="DB62" s="1277"/>
      <c r="DC62" s="1277"/>
      <c r="DD62" s="1277"/>
      <c r="DE62" s="1266"/>
    </row>
    <row r="63" spans="1:109" ht="17.25" x14ac:dyDescent="0.15">
      <c r="B63" s="1312" t="s">
        <v>608</v>
      </c>
    </row>
    <row r="64" spans="1:109" x14ac:dyDescent="0.15">
      <c r="B64" s="1272"/>
      <c r="G64" s="1279"/>
      <c r="I64" s="1313"/>
      <c r="J64" s="1313"/>
      <c r="K64" s="1313"/>
      <c r="L64" s="1313"/>
      <c r="M64" s="1313"/>
      <c r="N64" s="1314"/>
      <c r="AM64" s="1279"/>
      <c r="AN64" s="1279" t="s">
        <v>601</v>
      </c>
      <c r="AP64" s="1280"/>
      <c r="AQ64" s="1280"/>
      <c r="AR64" s="1280"/>
      <c r="AY64" s="1279"/>
      <c r="BA64" s="1280"/>
      <c r="BB64" s="1280"/>
      <c r="BC64" s="1280"/>
      <c r="BK64" s="1279"/>
      <c r="BM64" s="1280"/>
      <c r="BN64" s="1280"/>
      <c r="BO64" s="1280"/>
      <c r="BW64" s="1279"/>
      <c r="BY64" s="1280"/>
      <c r="BZ64" s="1280"/>
      <c r="CA64" s="1280"/>
      <c r="CI64" s="1279"/>
      <c r="CK64" s="1280"/>
      <c r="CL64" s="1280"/>
      <c r="CM64" s="1280"/>
      <c r="CU64" s="1279"/>
      <c r="CW64" s="1280"/>
      <c r="CX64" s="1280"/>
      <c r="CY64" s="1280"/>
    </row>
    <row r="65" spans="2:107" ht="13.5" customHeight="1" x14ac:dyDescent="0.15">
      <c r="B65" s="1272"/>
      <c r="AN65" s="1281" t="s">
        <v>609</v>
      </c>
      <c r="AO65" s="1282"/>
      <c r="AP65" s="1282"/>
      <c r="AQ65" s="1282"/>
      <c r="AR65" s="1282"/>
      <c r="AS65" s="1282"/>
      <c r="AT65" s="1282"/>
      <c r="AU65" s="1282"/>
      <c r="AV65" s="1282"/>
      <c r="AW65" s="1282"/>
      <c r="AX65" s="1282"/>
      <c r="AY65" s="1282"/>
      <c r="AZ65" s="1282"/>
      <c r="BA65" s="1282"/>
      <c r="BB65" s="1282"/>
      <c r="BC65" s="1282"/>
      <c r="BD65" s="1282"/>
      <c r="BE65" s="1282"/>
      <c r="BF65" s="1282"/>
      <c r="BG65" s="1282"/>
      <c r="BH65" s="1282"/>
      <c r="BI65" s="1282"/>
      <c r="BJ65" s="1282"/>
      <c r="BK65" s="1282"/>
      <c r="BL65" s="1282"/>
      <c r="BM65" s="1282"/>
      <c r="BN65" s="1282"/>
      <c r="BO65" s="1282"/>
      <c r="BP65" s="1282"/>
      <c r="BQ65" s="1282"/>
      <c r="BR65" s="1282"/>
      <c r="BS65" s="1282"/>
      <c r="BT65" s="1282"/>
      <c r="BU65" s="1282"/>
      <c r="BV65" s="1282"/>
      <c r="BW65" s="1282"/>
      <c r="BX65" s="1282"/>
      <c r="BY65" s="1282"/>
      <c r="BZ65" s="1282"/>
      <c r="CA65" s="1282"/>
      <c r="CB65" s="1282"/>
      <c r="CC65" s="1282"/>
      <c r="CD65" s="1282"/>
      <c r="CE65" s="1282"/>
      <c r="CF65" s="1282"/>
      <c r="CG65" s="1282"/>
      <c r="CH65" s="1282"/>
      <c r="CI65" s="1282"/>
      <c r="CJ65" s="1282"/>
      <c r="CK65" s="1282"/>
      <c r="CL65" s="1282"/>
      <c r="CM65" s="1282"/>
      <c r="CN65" s="1282"/>
      <c r="CO65" s="1282"/>
      <c r="CP65" s="1282"/>
      <c r="CQ65" s="1282"/>
      <c r="CR65" s="1282"/>
      <c r="CS65" s="1282"/>
      <c r="CT65" s="1282"/>
      <c r="CU65" s="1282"/>
      <c r="CV65" s="1282"/>
      <c r="CW65" s="1282"/>
      <c r="CX65" s="1282"/>
      <c r="CY65" s="1282"/>
      <c r="CZ65" s="1282"/>
      <c r="DA65" s="1282"/>
      <c r="DB65" s="1282"/>
      <c r="DC65" s="1283"/>
    </row>
    <row r="66" spans="2:107" x14ac:dyDescent="0.15">
      <c r="B66" s="1272"/>
      <c r="AN66" s="1284"/>
      <c r="AO66" s="1285"/>
      <c r="AP66" s="1285"/>
      <c r="AQ66" s="1285"/>
      <c r="AR66" s="1285"/>
      <c r="AS66" s="1285"/>
      <c r="AT66" s="1285"/>
      <c r="AU66" s="1285"/>
      <c r="AV66" s="1285"/>
      <c r="AW66" s="1285"/>
      <c r="AX66" s="1285"/>
      <c r="AY66" s="1285"/>
      <c r="AZ66" s="1285"/>
      <c r="BA66" s="1285"/>
      <c r="BB66" s="1285"/>
      <c r="BC66" s="1285"/>
      <c r="BD66" s="1285"/>
      <c r="BE66" s="1285"/>
      <c r="BF66" s="1285"/>
      <c r="BG66" s="1285"/>
      <c r="BH66" s="1285"/>
      <c r="BI66" s="1285"/>
      <c r="BJ66" s="1285"/>
      <c r="BK66" s="1285"/>
      <c r="BL66" s="1285"/>
      <c r="BM66" s="1285"/>
      <c r="BN66" s="1285"/>
      <c r="BO66" s="1285"/>
      <c r="BP66" s="1285"/>
      <c r="BQ66" s="1285"/>
      <c r="BR66" s="1285"/>
      <c r="BS66" s="1285"/>
      <c r="BT66" s="1285"/>
      <c r="BU66" s="1285"/>
      <c r="BV66" s="1285"/>
      <c r="BW66" s="1285"/>
      <c r="BX66" s="1285"/>
      <c r="BY66" s="1285"/>
      <c r="BZ66" s="1285"/>
      <c r="CA66" s="1285"/>
      <c r="CB66" s="1285"/>
      <c r="CC66" s="1285"/>
      <c r="CD66" s="1285"/>
      <c r="CE66" s="1285"/>
      <c r="CF66" s="1285"/>
      <c r="CG66" s="1285"/>
      <c r="CH66" s="1285"/>
      <c r="CI66" s="1285"/>
      <c r="CJ66" s="1285"/>
      <c r="CK66" s="1285"/>
      <c r="CL66" s="1285"/>
      <c r="CM66" s="1285"/>
      <c r="CN66" s="1285"/>
      <c r="CO66" s="1285"/>
      <c r="CP66" s="1285"/>
      <c r="CQ66" s="1285"/>
      <c r="CR66" s="1285"/>
      <c r="CS66" s="1285"/>
      <c r="CT66" s="1285"/>
      <c r="CU66" s="1285"/>
      <c r="CV66" s="1285"/>
      <c r="CW66" s="1285"/>
      <c r="CX66" s="1285"/>
      <c r="CY66" s="1285"/>
      <c r="CZ66" s="1285"/>
      <c r="DA66" s="1285"/>
      <c r="DB66" s="1285"/>
      <c r="DC66" s="1286"/>
    </row>
    <row r="67" spans="2:107" x14ac:dyDescent="0.15">
      <c r="B67" s="1272"/>
      <c r="AN67" s="1284"/>
      <c r="AO67" s="1285"/>
      <c r="AP67" s="1285"/>
      <c r="AQ67" s="1285"/>
      <c r="AR67" s="1285"/>
      <c r="AS67" s="1285"/>
      <c r="AT67" s="1285"/>
      <c r="AU67" s="1285"/>
      <c r="AV67" s="1285"/>
      <c r="AW67" s="1285"/>
      <c r="AX67" s="1285"/>
      <c r="AY67" s="1285"/>
      <c r="AZ67" s="1285"/>
      <c r="BA67" s="1285"/>
      <c r="BB67" s="1285"/>
      <c r="BC67" s="1285"/>
      <c r="BD67" s="1285"/>
      <c r="BE67" s="1285"/>
      <c r="BF67" s="1285"/>
      <c r="BG67" s="1285"/>
      <c r="BH67" s="1285"/>
      <c r="BI67" s="1285"/>
      <c r="BJ67" s="1285"/>
      <c r="BK67" s="1285"/>
      <c r="BL67" s="1285"/>
      <c r="BM67" s="1285"/>
      <c r="BN67" s="1285"/>
      <c r="BO67" s="1285"/>
      <c r="BP67" s="1285"/>
      <c r="BQ67" s="1285"/>
      <c r="BR67" s="1285"/>
      <c r="BS67" s="1285"/>
      <c r="BT67" s="1285"/>
      <c r="BU67" s="1285"/>
      <c r="BV67" s="1285"/>
      <c r="BW67" s="1285"/>
      <c r="BX67" s="1285"/>
      <c r="BY67" s="1285"/>
      <c r="BZ67" s="1285"/>
      <c r="CA67" s="1285"/>
      <c r="CB67" s="1285"/>
      <c r="CC67" s="1285"/>
      <c r="CD67" s="1285"/>
      <c r="CE67" s="1285"/>
      <c r="CF67" s="1285"/>
      <c r="CG67" s="1285"/>
      <c r="CH67" s="1285"/>
      <c r="CI67" s="1285"/>
      <c r="CJ67" s="1285"/>
      <c r="CK67" s="1285"/>
      <c r="CL67" s="1285"/>
      <c r="CM67" s="1285"/>
      <c r="CN67" s="1285"/>
      <c r="CO67" s="1285"/>
      <c r="CP67" s="1285"/>
      <c r="CQ67" s="1285"/>
      <c r="CR67" s="1285"/>
      <c r="CS67" s="1285"/>
      <c r="CT67" s="1285"/>
      <c r="CU67" s="1285"/>
      <c r="CV67" s="1285"/>
      <c r="CW67" s="1285"/>
      <c r="CX67" s="1285"/>
      <c r="CY67" s="1285"/>
      <c r="CZ67" s="1285"/>
      <c r="DA67" s="1285"/>
      <c r="DB67" s="1285"/>
      <c r="DC67" s="1286"/>
    </row>
    <row r="68" spans="2:107" x14ac:dyDescent="0.15">
      <c r="B68" s="1272"/>
      <c r="AN68" s="1284"/>
      <c r="AO68" s="1285"/>
      <c r="AP68" s="1285"/>
      <c r="AQ68" s="1285"/>
      <c r="AR68" s="1285"/>
      <c r="AS68" s="1285"/>
      <c r="AT68" s="1285"/>
      <c r="AU68" s="1285"/>
      <c r="AV68" s="1285"/>
      <c r="AW68" s="1285"/>
      <c r="AX68" s="1285"/>
      <c r="AY68" s="1285"/>
      <c r="AZ68" s="1285"/>
      <c r="BA68" s="1285"/>
      <c r="BB68" s="1285"/>
      <c r="BC68" s="1285"/>
      <c r="BD68" s="1285"/>
      <c r="BE68" s="1285"/>
      <c r="BF68" s="1285"/>
      <c r="BG68" s="1285"/>
      <c r="BH68" s="1285"/>
      <c r="BI68" s="1285"/>
      <c r="BJ68" s="1285"/>
      <c r="BK68" s="1285"/>
      <c r="BL68" s="1285"/>
      <c r="BM68" s="1285"/>
      <c r="BN68" s="1285"/>
      <c r="BO68" s="1285"/>
      <c r="BP68" s="1285"/>
      <c r="BQ68" s="1285"/>
      <c r="BR68" s="1285"/>
      <c r="BS68" s="1285"/>
      <c r="BT68" s="1285"/>
      <c r="BU68" s="1285"/>
      <c r="BV68" s="1285"/>
      <c r="BW68" s="1285"/>
      <c r="BX68" s="1285"/>
      <c r="BY68" s="1285"/>
      <c r="BZ68" s="1285"/>
      <c r="CA68" s="1285"/>
      <c r="CB68" s="1285"/>
      <c r="CC68" s="1285"/>
      <c r="CD68" s="1285"/>
      <c r="CE68" s="1285"/>
      <c r="CF68" s="1285"/>
      <c r="CG68" s="1285"/>
      <c r="CH68" s="1285"/>
      <c r="CI68" s="1285"/>
      <c r="CJ68" s="1285"/>
      <c r="CK68" s="1285"/>
      <c r="CL68" s="1285"/>
      <c r="CM68" s="1285"/>
      <c r="CN68" s="1285"/>
      <c r="CO68" s="1285"/>
      <c r="CP68" s="1285"/>
      <c r="CQ68" s="1285"/>
      <c r="CR68" s="1285"/>
      <c r="CS68" s="1285"/>
      <c r="CT68" s="1285"/>
      <c r="CU68" s="1285"/>
      <c r="CV68" s="1285"/>
      <c r="CW68" s="1285"/>
      <c r="CX68" s="1285"/>
      <c r="CY68" s="1285"/>
      <c r="CZ68" s="1285"/>
      <c r="DA68" s="1285"/>
      <c r="DB68" s="1285"/>
      <c r="DC68" s="1286"/>
    </row>
    <row r="69" spans="2:107" x14ac:dyDescent="0.15">
      <c r="B69" s="1272"/>
      <c r="AN69" s="1287"/>
      <c r="AO69" s="1288"/>
      <c r="AP69" s="1288"/>
      <c r="AQ69" s="1288"/>
      <c r="AR69" s="1288"/>
      <c r="AS69" s="1288"/>
      <c r="AT69" s="1288"/>
      <c r="AU69" s="1288"/>
      <c r="AV69" s="1288"/>
      <c r="AW69" s="1288"/>
      <c r="AX69" s="1288"/>
      <c r="AY69" s="1288"/>
      <c r="AZ69" s="1288"/>
      <c r="BA69" s="1288"/>
      <c r="BB69" s="1288"/>
      <c r="BC69" s="1288"/>
      <c r="BD69" s="1288"/>
      <c r="BE69" s="1288"/>
      <c r="BF69" s="1288"/>
      <c r="BG69" s="1288"/>
      <c r="BH69" s="1288"/>
      <c r="BI69" s="1288"/>
      <c r="BJ69" s="1288"/>
      <c r="BK69" s="1288"/>
      <c r="BL69" s="1288"/>
      <c r="BM69" s="1288"/>
      <c r="BN69" s="1288"/>
      <c r="BO69" s="1288"/>
      <c r="BP69" s="1288"/>
      <c r="BQ69" s="1288"/>
      <c r="BR69" s="1288"/>
      <c r="BS69" s="1288"/>
      <c r="BT69" s="1288"/>
      <c r="BU69" s="1288"/>
      <c r="BV69" s="1288"/>
      <c r="BW69" s="1288"/>
      <c r="BX69" s="1288"/>
      <c r="BY69" s="1288"/>
      <c r="BZ69" s="1288"/>
      <c r="CA69" s="1288"/>
      <c r="CB69" s="1288"/>
      <c r="CC69" s="1288"/>
      <c r="CD69" s="1288"/>
      <c r="CE69" s="1288"/>
      <c r="CF69" s="1288"/>
      <c r="CG69" s="1288"/>
      <c r="CH69" s="1288"/>
      <c r="CI69" s="1288"/>
      <c r="CJ69" s="1288"/>
      <c r="CK69" s="1288"/>
      <c r="CL69" s="1288"/>
      <c r="CM69" s="1288"/>
      <c r="CN69" s="1288"/>
      <c r="CO69" s="1288"/>
      <c r="CP69" s="1288"/>
      <c r="CQ69" s="1288"/>
      <c r="CR69" s="1288"/>
      <c r="CS69" s="1288"/>
      <c r="CT69" s="1288"/>
      <c r="CU69" s="1288"/>
      <c r="CV69" s="1288"/>
      <c r="CW69" s="1288"/>
      <c r="CX69" s="1288"/>
      <c r="CY69" s="1288"/>
      <c r="CZ69" s="1288"/>
      <c r="DA69" s="1288"/>
      <c r="DB69" s="1288"/>
      <c r="DC69" s="1289"/>
    </row>
    <row r="70" spans="2:107" x14ac:dyDescent="0.15">
      <c r="B70" s="1272"/>
      <c r="H70" s="1315"/>
      <c r="I70" s="1315"/>
      <c r="J70" s="1316"/>
      <c r="K70" s="1316"/>
      <c r="L70" s="1317"/>
      <c r="M70" s="1316"/>
      <c r="N70" s="1317"/>
      <c r="AN70" s="1290"/>
      <c r="AO70" s="1290"/>
      <c r="AP70" s="1290"/>
      <c r="AZ70" s="1290"/>
      <c r="BA70" s="1290"/>
      <c r="BB70" s="1290"/>
      <c r="BL70" s="1290"/>
      <c r="BM70" s="1290"/>
      <c r="BN70" s="1290"/>
      <c r="BX70" s="1290"/>
      <c r="BY70" s="1290"/>
      <c r="BZ70" s="1290"/>
      <c r="CJ70" s="1290"/>
      <c r="CK70" s="1290"/>
      <c r="CL70" s="1290"/>
      <c r="CV70" s="1290"/>
      <c r="CW70" s="1290"/>
      <c r="CX70" s="1290"/>
    </row>
    <row r="71" spans="2:107" x14ac:dyDescent="0.15">
      <c r="B71" s="1272"/>
      <c r="G71" s="1318"/>
      <c r="I71" s="1319"/>
      <c r="J71" s="1316"/>
      <c r="K71" s="1316"/>
      <c r="L71" s="1317"/>
      <c r="M71" s="1316"/>
      <c r="N71" s="1317"/>
      <c r="AM71" s="1318"/>
      <c r="AN71" s="1266" t="s">
        <v>603</v>
      </c>
    </row>
    <row r="72" spans="2:107" x14ac:dyDescent="0.15">
      <c r="B72" s="1272"/>
      <c r="G72" s="1291"/>
      <c r="H72" s="1291"/>
      <c r="I72" s="1291"/>
      <c r="J72" s="1291"/>
      <c r="K72" s="1292"/>
      <c r="L72" s="1292"/>
      <c r="M72" s="1293"/>
      <c r="N72" s="1293"/>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97" t="s">
        <v>558</v>
      </c>
      <c r="BQ72" s="1297"/>
      <c r="BR72" s="1297"/>
      <c r="BS72" s="1297"/>
      <c r="BT72" s="1297"/>
      <c r="BU72" s="1297"/>
      <c r="BV72" s="1297"/>
      <c r="BW72" s="1297"/>
      <c r="BX72" s="1297" t="s">
        <v>559</v>
      </c>
      <c r="BY72" s="1297"/>
      <c r="BZ72" s="1297"/>
      <c r="CA72" s="1297"/>
      <c r="CB72" s="1297"/>
      <c r="CC72" s="1297"/>
      <c r="CD72" s="1297"/>
      <c r="CE72" s="1297"/>
      <c r="CF72" s="1297" t="s">
        <v>560</v>
      </c>
      <c r="CG72" s="1297"/>
      <c r="CH72" s="1297"/>
      <c r="CI72" s="1297"/>
      <c r="CJ72" s="1297"/>
      <c r="CK72" s="1297"/>
      <c r="CL72" s="1297"/>
      <c r="CM72" s="1297"/>
      <c r="CN72" s="1297" t="s">
        <v>561</v>
      </c>
      <c r="CO72" s="1297"/>
      <c r="CP72" s="1297"/>
      <c r="CQ72" s="1297"/>
      <c r="CR72" s="1297"/>
      <c r="CS72" s="1297"/>
      <c r="CT72" s="1297"/>
      <c r="CU72" s="1297"/>
      <c r="CV72" s="1297" t="s">
        <v>562</v>
      </c>
      <c r="CW72" s="1297"/>
      <c r="CX72" s="1297"/>
      <c r="CY72" s="1297"/>
      <c r="CZ72" s="1297"/>
      <c r="DA72" s="1297"/>
      <c r="DB72" s="1297"/>
      <c r="DC72" s="1297"/>
    </row>
    <row r="73" spans="2:107" x14ac:dyDescent="0.15">
      <c r="B73" s="1272"/>
      <c r="G73" s="1298"/>
      <c r="H73" s="1298"/>
      <c r="I73" s="1298"/>
      <c r="J73" s="1298"/>
      <c r="K73" s="1320"/>
      <c r="L73" s="1320"/>
      <c r="M73" s="1320"/>
      <c r="N73" s="1320"/>
      <c r="AM73" s="1290"/>
      <c r="AN73" s="1301" t="s">
        <v>604</v>
      </c>
      <c r="AO73" s="1301"/>
      <c r="AP73" s="1301"/>
      <c r="AQ73" s="1301"/>
      <c r="AR73" s="1301"/>
      <c r="AS73" s="1301"/>
      <c r="AT73" s="1301"/>
      <c r="AU73" s="1301"/>
      <c r="AV73" s="1301"/>
      <c r="AW73" s="1301"/>
      <c r="AX73" s="1301"/>
      <c r="AY73" s="1301"/>
      <c r="AZ73" s="1301"/>
      <c r="BA73" s="1301"/>
      <c r="BB73" s="1301" t="s">
        <v>605</v>
      </c>
      <c r="BC73" s="1301"/>
      <c r="BD73" s="1301"/>
      <c r="BE73" s="1301"/>
      <c r="BF73" s="1301"/>
      <c r="BG73" s="1301"/>
      <c r="BH73" s="1301"/>
      <c r="BI73" s="1301"/>
      <c r="BJ73" s="1301"/>
      <c r="BK73" s="1301"/>
      <c r="BL73" s="1301"/>
      <c r="BM73" s="1301"/>
      <c r="BN73" s="1301"/>
      <c r="BO73" s="1301"/>
      <c r="BP73" s="1303"/>
      <c r="BQ73" s="1303"/>
      <c r="BR73" s="1303"/>
      <c r="BS73" s="1303"/>
      <c r="BT73" s="1303"/>
      <c r="BU73" s="1303"/>
      <c r="BV73" s="1303"/>
      <c r="BW73" s="1303"/>
      <c r="BX73" s="1303"/>
      <c r="BY73" s="1303"/>
      <c r="BZ73" s="1303"/>
      <c r="CA73" s="1303"/>
      <c r="CB73" s="1303"/>
      <c r="CC73" s="1303"/>
      <c r="CD73" s="1303"/>
      <c r="CE73" s="1303"/>
      <c r="CF73" s="1303"/>
      <c r="CG73" s="1303"/>
      <c r="CH73" s="1303"/>
      <c r="CI73" s="1303"/>
      <c r="CJ73" s="1303"/>
      <c r="CK73" s="1303"/>
      <c r="CL73" s="1303"/>
      <c r="CM73" s="1303"/>
      <c r="CN73" s="1303"/>
      <c r="CO73" s="1303"/>
      <c r="CP73" s="1303"/>
      <c r="CQ73" s="1303"/>
      <c r="CR73" s="1303"/>
      <c r="CS73" s="1303"/>
      <c r="CT73" s="1303"/>
      <c r="CU73" s="1303"/>
      <c r="CV73" s="1303"/>
      <c r="CW73" s="1303"/>
      <c r="CX73" s="1303"/>
      <c r="CY73" s="1303"/>
      <c r="CZ73" s="1303"/>
      <c r="DA73" s="1303"/>
      <c r="DB73" s="1303"/>
      <c r="DC73" s="1303"/>
    </row>
    <row r="74" spans="2:107" x14ac:dyDescent="0.15">
      <c r="B74" s="1272"/>
      <c r="G74" s="1298"/>
      <c r="H74" s="1298"/>
      <c r="I74" s="1298"/>
      <c r="J74" s="1298"/>
      <c r="K74" s="1320"/>
      <c r="L74" s="1320"/>
      <c r="M74" s="1320"/>
      <c r="N74" s="1320"/>
      <c r="AM74" s="1290"/>
      <c r="AN74" s="1301"/>
      <c r="AO74" s="1301"/>
      <c r="AP74" s="1301"/>
      <c r="AQ74" s="1301"/>
      <c r="AR74" s="1301"/>
      <c r="AS74" s="1301"/>
      <c r="AT74" s="1301"/>
      <c r="AU74" s="1301"/>
      <c r="AV74" s="1301"/>
      <c r="AW74" s="1301"/>
      <c r="AX74" s="1301"/>
      <c r="AY74" s="1301"/>
      <c r="AZ74" s="1301"/>
      <c r="BA74" s="1301"/>
      <c r="BB74" s="1301"/>
      <c r="BC74" s="1301"/>
      <c r="BD74" s="1301"/>
      <c r="BE74" s="1301"/>
      <c r="BF74" s="1301"/>
      <c r="BG74" s="1301"/>
      <c r="BH74" s="1301"/>
      <c r="BI74" s="1301"/>
      <c r="BJ74" s="1301"/>
      <c r="BK74" s="1301"/>
      <c r="BL74" s="1301"/>
      <c r="BM74" s="1301"/>
      <c r="BN74" s="1301"/>
      <c r="BO74" s="1301"/>
      <c r="BP74" s="1303"/>
      <c r="BQ74" s="1303"/>
      <c r="BR74" s="1303"/>
      <c r="BS74" s="1303"/>
      <c r="BT74" s="1303"/>
      <c r="BU74" s="1303"/>
      <c r="BV74" s="1303"/>
      <c r="BW74" s="1303"/>
      <c r="BX74" s="1303"/>
      <c r="BY74" s="1303"/>
      <c r="BZ74" s="1303"/>
      <c r="CA74" s="1303"/>
      <c r="CB74" s="1303"/>
      <c r="CC74" s="1303"/>
      <c r="CD74" s="1303"/>
      <c r="CE74" s="1303"/>
      <c r="CF74" s="1303"/>
      <c r="CG74" s="1303"/>
      <c r="CH74" s="1303"/>
      <c r="CI74" s="1303"/>
      <c r="CJ74" s="1303"/>
      <c r="CK74" s="1303"/>
      <c r="CL74" s="1303"/>
      <c r="CM74" s="1303"/>
      <c r="CN74" s="1303"/>
      <c r="CO74" s="1303"/>
      <c r="CP74" s="1303"/>
      <c r="CQ74" s="1303"/>
      <c r="CR74" s="1303"/>
      <c r="CS74" s="1303"/>
      <c r="CT74" s="1303"/>
      <c r="CU74" s="1303"/>
      <c r="CV74" s="1303"/>
      <c r="CW74" s="1303"/>
      <c r="CX74" s="1303"/>
      <c r="CY74" s="1303"/>
      <c r="CZ74" s="1303"/>
      <c r="DA74" s="1303"/>
      <c r="DB74" s="1303"/>
      <c r="DC74" s="1303"/>
    </row>
    <row r="75" spans="2:107" x14ac:dyDescent="0.15">
      <c r="B75" s="1272"/>
      <c r="G75" s="1298"/>
      <c r="H75" s="1298"/>
      <c r="I75" s="1291"/>
      <c r="J75" s="1291"/>
      <c r="K75" s="1300"/>
      <c r="L75" s="1300"/>
      <c r="M75" s="1300"/>
      <c r="N75" s="1300"/>
      <c r="AM75" s="1290"/>
      <c r="AN75" s="1301"/>
      <c r="AO75" s="1301"/>
      <c r="AP75" s="1301"/>
      <c r="AQ75" s="1301"/>
      <c r="AR75" s="1301"/>
      <c r="AS75" s="1301"/>
      <c r="AT75" s="1301"/>
      <c r="AU75" s="1301"/>
      <c r="AV75" s="1301"/>
      <c r="AW75" s="1301"/>
      <c r="AX75" s="1301"/>
      <c r="AY75" s="1301"/>
      <c r="AZ75" s="1301"/>
      <c r="BA75" s="1301"/>
      <c r="BB75" s="1301" t="s">
        <v>610</v>
      </c>
      <c r="BC75" s="1301"/>
      <c r="BD75" s="1301"/>
      <c r="BE75" s="1301"/>
      <c r="BF75" s="1301"/>
      <c r="BG75" s="1301"/>
      <c r="BH75" s="1301"/>
      <c r="BI75" s="1301"/>
      <c r="BJ75" s="1301"/>
      <c r="BK75" s="1301"/>
      <c r="BL75" s="1301"/>
      <c r="BM75" s="1301"/>
      <c r="BN75" s="1301"/>
      <c r="BO75" s="1301"/>
      <c r="BP75" s="1303">
        <v>-4.5999999999999996</v>
      </c>
      <c r="BQ75" s="1303"/>
      <c r="BR75" s="1303"/>
      <c r="BS75" s="1303"/>
      <c r="BT75" s="1303"/>
      <c r="BU75" s="1303"/>
      <c r="BV75" s="1303"/>
      <c r="BW75" s="1303"/>
      <c r="BX75" s="1303">
        <v>-4.5</v>
      </c>
      <c r="BY75" s="1303"/>
      <c r="BZ75" s="1303"/>
      <c r="CA75" s="1303"/>
      <c r="CB75" s="1303"/>
      <c r="CC75" s="1303"/>
      <c r="CD75" s="1303"/>
      <c r="CE75" s="1303"/>
      <c r="CF75" s="1303">
        <v>-4.5</v>
      </c>
      <c r="CG75" s="1303"/>
      <c r="CH75" s="1303"/>
      <c r="CI75" s="1303"/>
      <c r="CJ75" s="1303"/>
      <c r="CK75" s="1303"/>
      <c r="CL75" s="1303"/>
      <c r="CM75" s="1303"/>
      <c r="CN75" s="1303">
        <v>-4.5</v>
      </c>
      <c r="CO75" s="1303"/>
      <c r="CP75" s="1303"/>
      <c r="CQ75" s="1303"/>
      <c r="CR75" s="1303"/>
      <c r="CS75" s="1303"/>
      <c r="CT75" s="1303"/>
      <c r="CU75" s="1303"/>
      <c r="CV75" s="1303">
        <v>-4.4000000000000004</v>
      </c>
      <c r="CW75" s="1303"/>
      <c r="CX75" s="1303"/>
      <c r="CY75" s="1303"/>
      <c r="CZ75" s="1303"/>
      <c r="DA75" s="1303"/>
      <c r="DB75" s="1303"/>
      <c r="DC75" s="1303"/>
    </row>
    <row r="76" spans="2:107" x14ac:dyDescent="0.15">
      <c r="B76" s="1272"/>
      <c r="G76" s="1298"/>
      <c r="H76" s="1298"/>
      <c r="I76" s="1291"/>
      <c r="J76" s="1291"/>
      <c r="K76" s="1300"/>
      <c r="L76" s="1300"/>
      <c r="M76" s="1300"/>
      <c r="N76" s="1300"/>
      <c r="AM76" s="1290"/>
      <c r="AN76" s="1301"/>
      <c r="AO76" s="1301"/>
      <c r="AP76" s="1301"/>
      <c r="AQ76" s="1301"/>
      <c r="AR76" s="1301"/>
      <c r="AS76" s="1301"/>
      <c r="AT76" s="1301"/>
      <c r="AU76" s="1301"/>
      <c r="AV76" s="1301"/>
      <c r="AW76" s="1301"/>
      <c r="AX76" s="1301"/>
      <c r="AY76" s="1301"/>
      <c r="AZ76" s="1301"/>
      <c r="BA76" s="1301"/>
      <c r="BB76" s="1301"/>
      <c r="BC76" s="1301"/>
      <c r="BD76" s="1301"/>
      <c r="BE76" s="1301"/>
      <c r="BF76" s="1301"/>
      <c r="BG76" s="1301"/>
      <c r="BH76" s="1301"/>
      <c r="BI76" s="1301"/>
      <c r="BJ76" s="1301"/>
      <c r="BK76" s="1301"/>
      <c r="BL76" s="1301"/>
      <c r="BM76" s="1301"/>
      <c r="BN76" s="1301"/>
      <c r="BO76" s="1301"/>
      <c r="BP76" s="1303"/>
      <c r="BQ76" s="1303"/>
      <c r="BR76" s="1303"/>
      <c r="BS76" s="1303"/>
      <c r="BT76" s="1303"/>
      <c r="BU76" s="1303"/>
      <c r="BV76" s="1303"/>
      <c r="BW76" s="1303"/>
      <c r="BX76" s="1303"/>
      <c r="BY76" s="1303"/>
      <c r="BZ76" s="1303"/>
      <c r="CA76" s="1303"/>
      <c r="CB76" s="1303"/>
      <c r="CC76" s="1303"/>
      <c r="CD76" s="1303"/>
      <c r="CE76" s="1303"/>
      <c r="CF76" s="1303"/>
      <c r="CG76" s="1303"/>
      <c r="CH76" s="1303"/>
      <c r="CI76" s="1303"/>
      <c r="CJ76" s="1303"/>
      <c r="CK76" s="1303"/>
      <c r="CL76" s="1303"/>
      <c r="CM76" s="1303"/>
      <c r="CN76" s="1303"/>
      <c r="CO76" s="1303"/>
      <c r="CP76" s="1303"/>
      <c r="CQ76" s="1303"/>
      <c r="CR76" s="1303"/>
      <c r="CS76" s="1303"/>
      <c r="CT76" s="1303"/>
      <c r="CU76" s="1303"/>
      <c r="CV76" s="1303"/>
      <c r="CW76" s="1303"/>
      <c r="CX76" s="1303"/>
      <c r="CY76" s="1303"/>
      <c r="CZ76" s="1303"/>
      <c r="DA76" s="1303"/>
      <c r="DB76" s="1303"/>
      <c r="DC76" s="1303"/>
    </row>
    <row r="77" spans="2:107" x14ac:dyDescent="0.15">
      <c r="B77" s="1272"/>
      <c r="G77" s="1291"/>
      <c r="H77" s="1291"/>
      <c r="I77" s="1291"/>
      <c r="J77" s="1291"/>
      <c r="K77" s="1320"/>
      <c r="L77" s="1320"/>
      <c r="M77" s="1320"/>
      <c r="N77" s="1320"/>
      <c r="AN77" s="1297" t="s">
        <v>607</v>
      </c>
      <c r="AO77" s="1297"/>
      <c r="AP77" s="1297"/>
      <c r="AQ77" s="1297"/>
      <c r="AR77" s="1297"/>
      <c r="AS77" s="1297"/>
      <c r="AT77" s="1297"/>
      <c r="AU77" s="1297"/>
      <c r="AV77" s="1297"/>
      <c r="AW77" s="1297"/>
      <c r="AX77" s="1297"/>
      <c r="AY77" s="1297"/>
      <c r="AZ77" s="1297"/>
      <c r="BA77" s="1297"/>
      <c r="BB77" s="1301" t="s">
        <v>605</v>
      </c>
      <c r="BC77" s="1301"/>
      <c r="BD77" s="1301"/>
      <c r="BE77" s="1301"/>
      <c r="BF77" s="1301"/>
      <c r="BG77" s="1301"/>
      <c r="BH77" s="1301"/>
      <c r="BI77" s="1301"/>
      <c r="BJ77" s="1301"/>
      <c r="BK77" s="1301"/>
      <c r="BL77" s="1301"/>
      <c r="BM77" s="1301"/>
      <c r="BN77" s="1301"/>
      <c r="BO77" s="1301"/>
      <c r="BP77" s="1303">
        <v>0</v>
      </c>
      <c r="BQ77" s="1303"/>
      <c r="BR77" s="1303"/>
      <c r="BS77" s="1303"/>
      <c r="BT77" s="1303"/>
      <c r="BU77" s="1303"/>
      <c r="BV77" s="1303"/>
      <c r="BW77" s="1303"/>
      <c r="BX77" s="1303">
        <v>0</v>
      </c>
      <c r="BY77" s="1303"/>
      <c r="BZ77" s="1303"/>
      <c r="CA77" s="1303"/>
      <c r="CB77" s="1303"/>
      <c r="CC77" s="1303"/>
      <c r="CD77" s="1303"/>
      <c r="CE77" s="1303"/>
      <c r="CF77" s="1303">
        <v>0</v>
      </c>
      <c r="CG77" s="1303"/>
      <c r="CH77" s="1303"/>
      <c r="CI77" s="1303"/>
      <c r="CJ77" s="1303"/>
      <c r="CK77" s="1303"/>
      <c r="CL77" s="1303"/>
      <c r="CM77" s="1303"/>
      <c r="CN77" s="1303">
        <v>0</v>
      </c>
      <c r="CO77" s="1303"/>
      <c r="CP77" s="1303"/>
      <c r="CQ77" s="1303"/>
      <c r="CR77" s="1303"/>
      <c r="CS77" s="1303"/>
      <c r="CT77" s="1303"/>
      <c r="CU77" s="1303"/>
      <c r="CV77" s="1303">
        <v>0</v>
      </c>
      <c r="CW77" s="1303"/>
      <c r="CX77" s="1303"/>
      <c r="CY77" s="1303"/>
      <c r="CZ77" s="1303"/>
      <c r="DA77" s="1303"/>
      <c r="DB77" s="1303"/>
      <c r="DC77" s="1303"/>
    </row>
    <row r="78" spans="2:107" x14ac:dyDescent="0.15">
      <c r="B78" s="1272"/>
      <c r="G78" s="1291"/>
      <c r="H78" s="1291"/>
      <c r="I78" s="1291"/>
      <c r="J78" s="1291"/>
      <c r="K78" s="1320"/>
      <c r="L78" s="1320"/>
      <c r="M78" s="1320"/>
      <c r="N78" s="1320"/>
      <c r="AN78" s="1297"/>
      <c r="AO78" s="1297"/>
      <c r="AP78" s="1297"/>
      <c r="AQ78" s="1297"/>
      <c r="AR78" s="1297"/>
      <c r="AS78" s="1297"/>
      <c r="AT78" s="1297"/>
      <c r="AU78" s="1297"/>
      <c r="AV78" s="1297"/>
      <c r="AW78" s="1297"/>
      <c r="AX78" s="1297"/>
      <c r="AY78" s="1297"/>
      <c r="AZ78" s="1297"/>
      <c r="BA78" s="1297"/>
      <c r="BB78" s="1301"/>
      <c r="BC78" s="1301"/>
      <c r="BD78" s="1301"/>
      <c r="BE78" s="1301"/>
      <c r="BF78" s="1301"/>
      <c r="BG78" s="1301"/>
      <c r="BH78" s="1301"/>
      <c r="BI78" s="1301"/>
      <c r="BJ78" s="1301"/>
      <c r="BK78" s="1301"/>
      <c r="BL78" s="1301"/>
      <c r="BM78" s="1301"/>
      <c r="BN78" s="1301"/>
      <c r="BO78" s="1301"/>
      <c r="BP78" s="1303"/>
      <c r="BQ78" s="1303"/>
      <c r="BR78" s="1303"/>
      <c r="BS78" s="1303"/>
      <c r="BT78" s="1303"/>
      <c r="BU78" s="1303"/>
      <c r="BV78" s="1303"/>
      <c r="BW78" s="1303"/>
      <c r="BX78" s="1303"/>
      <c r="BY78" s="1303"/>
      <c r="BZ78" s="1303"/>
      <c r="CA78" s="1303"/>
      <c r="CB78" s="1303"/>
      <c r="CC78" s="1303"/>
      <c r="CD78" s="1303"/>
      <c r="CE78" s="1303"/>
      <c r="CF78" s="1303"/>
      <c r="CG78" s="1303"/>
      <c r="CH78" s="1303"/>
      <c r="CI78" s="1303"/>
      <c r="CJ78" s="1303"/>
      <c r="CK78" s="1303"/>
      <c r="CL78" s="1303"/>
      <c r="CM78" s="1303"/>
      <c r="CN78" s="1303"/>
      <c r="CO78" s="1303"/>
      <c r="CP78" s="1303"/>
      <c r="CQ78" s="1303"/>
      <c r="CR78" s="1303"/>
      <c r="CS78" s="1303"/>
      <c r="CT78" s="1303"/>
      <c r="CU78" s="1303"/>
      <c r="CV78" s="1303"/>
      <c r="CW78" s="1303"/>
      <c r="CX78" s="1303"/>
      <c r="CY78" s="1303"/>
      <c r="CZ78" s="1303"/>
      <c r="DA78" s="1303"/>
      <c r="DB78" s="1303"/>
      <c r="DC78" s="1303"/>
    </row>
    <row r="79" spans="2:107" x14ac:dyDescent="0.15">
      <c r="B79" s="1272"/>
      <c r="G79" s="1291"/>
      <c r="H79" s="1291"/>
      <c r="I79" s="1305"/>
      <c r="J79" s="1305"/>
      <c r="K79" s="1321"/>
      <c r="L79" s="1321"/>
      <c r="M79" s="1321"/>
      <c r="N79" s="1321"/>
      <c r="AN79" s="1297"/>
      <c r="AO79" s="1297"/>
      <c r="AP79" s="1297"/>
      <c r="AQ79" s="1297"/>
      <c r="AR79" s="1297"/>
      <c r="AS79" s="1297"/>
      <c r="AT79" s="1297"/>
      <c r="AU79" s="1297"/>
      <c r="AV79" s="1297"/>
      <c r="AW79" s="1297"/>
      <c r="AX79" s="1297"/>
      <c r="AY79" s="1297"/>
      <c r="AZ79" s="1297"/>
      <c r="BA79" s="1297"/>
      <c r="BB79" s="1301" t="s">
        <v>610</v>
      </c>
      <c r="BC79" s="1301"/>
      <c r="BD79" s="1301"/>
      <c r="BE79" s="1301"/>
      <c r="BF79" s="1301"/>
      <c r="BG79" s="1301"/>
      <c r="BH79" s="1301"/>
      <c r="BI79" s="1301"/>
      <c r="BJ79" s="1301"/>
      <c r="BK79" s="1301"/>
      <c r="BL79" s="1301"/>
      <c r="BM79" s="1301"/>
      <c r="BN79" s="1301"/>
      <c r="BO79" s="1301"/>
      <c r="BP79" s="1303">
        <v>-3.2</v>
      </c>
      <c r="BQ79" s="1303"/>
      <c r="BR79" s="1303"/>
      <c r="BS79" s="1303"/>
      <c r="BT79" s="1303"/>
      <c r="BU79" s="1303"/>
      <c r="BV79" s="1303"/>
      <c r="BW79" s="1303"/>
      <c r="BX79" s="1303">
        <v>-3.4</v>
      </c>
      <c r="BY79" s="1303"/>
      <c r="BZ79" s="1303"/>
      <c r="CA79" s="1303"/>
      <c r="CB79" s="1303"/>
      <c r="CC79" s="1303"/>
      <c r="CD79" s="1303"/>
      <c r="CE79" s="1303"/>
      <c r="CF79" s="1303">
        <v>-3.5</v>
      </c>
      <c r="CG79" s="1303"/>
      <c r="CH79" s="1303"/>
      <c r="CI79" s="1303"/>
      <c r="CJ79" s="1303"/>
      <c r="CK79" s="1303"/>
      <c r="CL79" s="1303"/>
      <c r="CM79" s="1303"/>
      <c r="CN79" s="1303">
        <v>-3.4</v>
      </c>
      <c r="CO79" s="1303"/>
      <c r="CP79" s="1303"/>
      <c r="CQ79" s="1303"/>
      <c r="CR79" s="1303"/>
      <c r="CS79" s="1303"/>
      <c r="CT79" s="1303"/>
      <c r="CU79" s="1303"/>
      <c r="CV79" s="1303">
        <v>-3.2</v>
      </c>
      <c r="CW79" s="1303"/>
      <c r="CX79" s="1303"/>
      <c r="CY79" s="1303"/>
      <c r="CZ79" s="1303"/>
      <c r="DA79" s="1303"/>
      <c r="DB79" s="1303"/>
      <c r="DC79" s="1303"/>
    </row>
    <row r="80" spans="2:107" x14ac:dyDescent="0.15">
      <c r="B80" s="1272"/>
      <c r="G80" s="1291"/>
      <c r="H80" s="1291"/>
      <c r="I80" s="1305"/>
      <c r="J80" s="1305"/>
      <c r="K80" s="1321"/>
      <c r="L80" s="1321"/>
      <c r="M80" s="1321"/>
      <c r="N80" s="1321"/>
      <c r="AN80" s="1297"/>
      <c r="AO80" s="1297"/>
      <c r="AP80" s="1297"/>
      <c r="AQ80" s="1297"/>
      <c r="AR80" s="1297"/>
      <c r="AS80" s="1297"/>
      <c r="AT80" s="1297"/>
      <c r="AU80" s="1297"/>
      <c r="AV80" s="1297"/>
      <c r="AW80" s="1297"/>
      <c r="AX80" s="1297"/>
      <c r="AY80" s="1297"/>
      <c r="AZ80" s="1297"/>
      <c r="BA80" s="1297"/>
      <c r="BB80" s="1301"/>
      <c r="BC80" s="1301"/>
      <c r="BD80" s="1301"/>
      <c r="BE80" s="1301"/>
      <c r="BF80" s="1301"/>
      <c r="BG80" s="1301"/>
      <c r="BH80" s="1301"/>
      <c r="BI80" s="1301"/>
      <c r="BJ80" s="1301"/>
      <c r="BK80" s="1301"/>
      <c r="BL80" s="1301"/>
      <c r="BM80" s="1301"/>
      <c r="BN80" s="1301"/>
      <c r="BO80" s="1301"/>
      <c r="BP80" s="1303"/>
      <c r="BQ80" s="1303"/>
      <c r="BR80" s="1303"/>
      <c r="BS80" s="1303"/>
      <c r="BT80" s="1303"/>
      <c r="BU80" s="1303"/>
      <c r="BV80" s="1303"/>
      <c r="BW80" s="1303"/>
      <c r="BX80" s="1303"/>
      <c r="BY80" s="1303"/>
      <c r="BZ80" s="1303"/>
      <c r="CA80" s="1303"/>
      <c r="CB80" s="1303"/>
      <c r="CC80" s="1303"/>
      <c r="CD80" s="1303"/>
      <c r="CE80" s="1303"/>
      <c r="CF80" s="1303"/>
      <c r="CG80" s="1303"/>
      <c r="CH80" s="1303"/>
      <c r="CI80" s="1303"/>
      <c r="CJ80" s="1303"/>
      <c r="CK80" s="1303"/>
      <c r="CL80" s="1303"/>
      <c r="CM80" s="1303"/>
      <c r="CN80" s="1303"/>
      <c r="CO80" s="1303"/>
      <c r="CP80" s="1303"/>
      <c r="CQ80" s="1303"/>
      <c r="CR80" s="1303"/>
      <c r="CS80" s="1303"/>
      <c r="CT80" s="1303"/>
      <c r="CU80" s="1303"/>
      <c r="CV80" s="1303"/>
      <c r="CW80" s="1303"/>
      <c r="CX80" s="1303"/>
      <c r="CY80" s="1303"/>
      <c r="CZ80" s="1303"/>
      <c r="DA80" s="1303"/>
      <c r="DB80" s="1303"/>
      <c r="DC80" s="1303"/>
    </row>
    <row r="81" spans="2:109" x14ac:dyDescent="0.15">
      <c r="B81" s="1272"/>
    </row>
    <row r="82" spans="2:109" ht="17.25" x14ac:dyDescent="0.15">
      <c r="B82" s="1272"/>
      <c r="K82" s="1322"/>
      <c r="L82" s="1322"/>
      <c r="M82" s="1322"/>
      <c r="N82" s="1322"/>
      <c r="AQ82" s="1322"/>
      <c r="AR82" s="1322"/>
      <c r="AS82" s="1322"/>
      <c r="AT82" s="1322"/>
      <c r="BC82" s="1322"/>
      <c r="BD82" s="1322"/>
      <c r="BE82" s="1322"/>
      <c r="BF82" s="1322"/>
      <c r="BO82" s="1322"/>
      <c r="BP82" s="1322"/>
      <c r="BQ82" s="1322"/>
      <c r="BR82" s="1322"/>
      <c r="CA82" s="1322"/>
      <c r="CB82" s="1322"/>
      <c r="CC82" s="1322"/>
      <c r="CD82" s="1322"/>
      <c r="CM82" s="1322"/>
      <c r="CN82" s="1322"/>
      <c r="CO82" s="1322"/>
      <c r="CP82" s="1322"/>
      <c r="CY82" s="1322"/>
      <c r="CZ82" s="1322"/>
      <c r="DA82" s="1322"/>
      <c r="DB82" s="1322"/>
      <c r="DC82" s="1322"/>
    </row>
    <row r="83" spans="2:109" x14ac:dyDescent="0.15">
      <c r="B83" s="1274"/>
      <c r="C83" s="1275"/>
      <c r="D83" s="1275"/>
      <c r="E83" s="1275"/>
      <c r="F83" s="1275"/>
      <c r="G83" s="1275"/>
      <c r="H83" s="1275"/>
      <c r="I83" s="1275"/>
      <c r="J83" s="1275"/>
      <c r="K83" s="1275"/>
      <c r="L83" s="1275"/>
      <c r="M83" s="1275"/>
      <c r="N83" s="1275"/>
      <c r="O83" s="1275"/>
      <c r="P83" s="1275"/>
      <c r="Q83" s="1275"/>
      <c r="R83" s="1275"/>
      <c r="S83" s="1275"/>
      <c r="T83" s="1275"/>
      <c r="U83" s="1275"/>
      <c r="V83" s="1275"/>
      <c r="W83" s="1275"/>
      <c r="X83" s="1275"/>
      <c r="Y83" s="1275"/>
      <c r="Z83" s="1275"/>
      <c r="AA83" s="1275"/>
      <c r="AB83" s="1275"/>
      <c r="AC83" s="1275"/>
      <c r="AD83" s="1275"/>
      <c r="AE83" s="1275"/>
      <c r="AF83" s="1275"/>
      <c r="AG83" s="1275"/>
      <c r="AH83" s="1275"/>
      <c r="AI83" s="1275"/>
      <c r="AJ83" s="1275"/>
      <c r="AK83" s="1275"/>
      <c r="AL83" s="1275"/>
      <c r="AM83" s="1275"/>
      <c r="AN83" s="1275"/>
      <c r="AO83" s="1275"/>
      <c r="AP83" s="1275"/>
      <c r="AQ83" s="1275"/>
      <c r="AR83" s="1275"/>
      <c r="AS83" s="1275"/>
      <c r="AT83" s="1275"/>
      <c r="AU83" s="1275"/>
      <c r="AV83" s="1275"/>
      <c r="AW83" s="1275"/>
      <c r="AX83" s="1275"/>
      <c r="AY83" s="1275"/>
      <c r="AZ83" s="1275"/>
      <c r="BA83" s="1275"/>
      <c r="BB83" s="1275"/>
      <c r="BC83" s="1275"/>
      <c r="BD83" s="1275"/>
      <c r="BE83" s="1275"/>
      <c r="BF83" s="1275"/>
      <c r="BG83" s="1275"/>
      <c r="BH83" s="1275"/>
      <c r="BI83" s="1275"/>
      <c r="BJ83" s="1275"/>
      <c r="BK83" s="1275"/>
      <c r="BL83" s="1275"/>
      <c r="BM83" s="1275"/>
      <c r="BN83" s="1275"/>
      <c r="BO83" s="1275"/>
      <c r="BP83" s="1275"/>
      <c r="BQ83" s="1275"/>
      <c r="BR83" s="1275"/>
      <c r="BS83" s="1275"/>
      <c r="BT83" s="1275"/>
      <c r="BU83" s="1275"/>
      <c r="BV83" s="1275"/>
      <c r="BW83" s="1275"/>
      <c r="BX83" s="1275"/>
      <c r="BY83" s="1275"/>
      <c r="BZ83" s="1275"/>
      <c r="CA83" s="1275"/>
      <c r="CB83" s="1275"/>
      <c r="CC83" s="1275"/>
      <c r="CD83" s="1275"/>
      <c r="CE83" s="1275"/>
      <c r="CF83" s="1275"/>
      <c r="CG83" s="1275"/>
      <c r="CH83" s="1275"/>
      <c r="CI83" s="1275"/>
      <c r="CJ83" s="1275"/>
      <c r="CK83" s="1275"/>
      <c r="CL83" s="1275"/>
      <c r="CM83" s="1275"/>
      <c r="CN83" s="1275"/>
      <c r="CO83" s="1275"/>
      <c r="CP83" s="1275"/>
      <c r="CQ83" s="1275"/>
      <c r="CR83" s="1275"/>
      <c r="CS83" s="1275"/>
      <c r="CT83" s="1275"/>
      <c r="CU83" s="1275"/>
      <c r="CV83" s="1275"/>
      <c r="CW83" s="1275"/>
      <c r="CX83" s="1275"/>
      <c r="CY83" s="1275"/>
      <c r="CZ83" s="1275"/>
      <c r="DA83" s="1275"/>
      <c r="DB83" s="1275"/>
      <c r="DC83" s="1275"/>
      <c r="DD83" s="1276"/>
    </row>
    <row r="84" spans="2:109" x14ac:dyDescent="0.15">
      <c r="DD84" s="1266"/>
      <c r="DE84" s="1266"/>
    </row>
    <row r="85" spans="2:109" x14ac:dyDescent="0.15">
      <c r="DD85" s="1266"/>
      <c r="DE85" s="1266"/>
    </row>
  </sheetData>
  <sheetProtection algorithmName="SHA-512" hashValue="3pF5gTvs0GjdsVo6TPuMlERou5ZDrMMKiLuLOd4hX4ea/93nXgAqAEZwuYRNjIbgvciZjWbX9z2/aXKTbifXDA==" saltValue="mVM7CHg431gbBig6bLT1R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6" zoomScaleNormal="100" zoomScaleSheetLayoutView="70"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505</v>
      </c>
    </row>
  </sheetData>
  <sheetProtection algorithmName="SHA-512" hashValue="csivprS1jV0EGHg7ooGI2iPwm5g5RP5qR+18FMkHQmNmUqU1nbxu8a0EZ+LvJp44OV41iYY44jPrSFuHsdnLEQ==" saltValue="4WRrTkKQ5IGTUzHdgt9iw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2" zoomScaleNormal="100" zoomScaleSheetLayoutView="55"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505</v>
      </c>
    </row>
  </sheetData>
  <sheetProtection algorithmName="SHA-512" hashValue="XtmCpsMT+EugL4wPXiVu0Nh5eXExMeRpfT+1WujxBuHubxS4zIR4iTOQ7zwqEnU4hP6Lo6BP/3iIr0krPWNSYg==" saltValue="WsL8vHiCyZ3TP6NRUB4hB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555</v>
      </c>
      <c r="G2" s="148"/>
      <c r="H2" s="149"/>
    </row>
    <row r="3" spans="1:8" x14ac:dyDescent="0.15">
      <c r="A3" s="145" t="s">
        <v>548</v>
      </c>
      <c r="B3" s="150"/>
      <c r="C3" s="151"/>
      <c r="D3" s="152">
        <v>112270</v>
      </c>
      <c r="E3" s="153"/>
      <c r="F3" s="154">
        <v>46686</v>
      </c>
      <c r="G3" s="155"/>
      <c r="H3" s="156"/>
    </row>
    <row r="4" spans="1:8" x14ac:dyDescent="0.15">
      <c r="A4" s="157"/>
      <c r="B4" s="158"/>
      <c r="C4" s="159"/>
      <c r="D4" s="160">
        <v>57586</v>
      </c>
      <c r="E4" s="161"/>
      <c r="F4" s="162">
        <v>32595</v>
      </c>
      <c r="G4" s="163"/>
      <c r="H4" s="164"/>
    </row>
    <row r="5" spans="1:8" x14ac:dyDescent="0.15">
      <c r="A5" s="145" t="s">
        <v>550</v>
      </c>
      <c r="B5" s="150"/>
      <c r="C5" s="151"/>
      <c r="D5" s="152">
        <v>89091</v>
      </c>
      <c r="E5" s="153"/>
      <c r="F5" s="154">
        <v>49796</v>
      </c>
      <c r="G5" s="155"/>
      <c r="H5" s="156"/>
    </row>
    <row r="6" spans="1:8" x14ac:dyDescent="0.15">
      <c r="A6" s="157"/>
      <c r="B6" s="158"/>
      <c r="C6" s="159"/>
      <c r="D6" s="160">
        <v>56742</v>
      </c>
      <c r="E6" s="161"/>
      <c r="F6" s="162">
        <v>37281</v>
      </c>
      <c r="G6" s="163"/>
      <c r="H6" s="164"/>
    </row>
    <row r="7" spans="1:8" x14ac:dyDescent="0.15">
      <c r="A7" s="145" t="s">
        <v>551</v>
      </c>
      <c r="B7" s="150"/>
      <c r="C7" s="151"/>
      <c r="D7" s="152">
        <v>107833</v>
      </c>
      <c r="E7" s="153"/>
      <c r="F7" s="154">
        <v>51681</v>
      </c>
      <c r="G7" s="155"/>
      <c r="H7" s="156"/>
    </row>
    <row r="8" spans="1:8" x14ac:dyDescent="0.15">
      <c r="A8" s="157"/>
      <c r="B8" s="158"/>
      <c r="C8" s="159"/>
      <c r="D8" s="160">
        <v>77248</v>
      </c>
      <c r="E8" s="161"/>
      <c r="F8" s="162">
        <v>37226</v>
      </c>
      <c r="G8" s="163"/>
      <c r="H8" s="164"/>
    </row>
    <row r="9" spans="1:8" x14ac:dyDescent="0.15">
      <c r="A9" s="145" t="s">
        <v>552</v>
      </c>
      <c r="B9" s="150"/>
      <c r="C9" s="151"/>
      <c r="D9" s="152">
        <v>82908</v>
      </c>
      <c r="E9" s="153"/>
      <c r="F9" s="154">
        <v>50465</v>
      </c>
      <c r="G9" s="155"/>
      <c r="H9" s="156"/>
    </row>
    <row r="10" spans="1:8" x14ac:dyDescent="0.15">
      <c r="A10" s="157"/>
      <c r="B10" s="158"/>
      <c r="C10" s="159"/>
      <c r="D10" s="160">
        <v>64028</v>
      </c>
      <c r="E10" s="161"/>
      <c r="F10" s="162">
        <v>34193</v>
      </c>
      <c r="G10" s="163"/>
      <c r="H10" s="164"/>
    </row>
    <row r="11" spans="1:8" x14ac:dyDescent="0.15">
      <c r="A11" s="145" t="s">
        <v>553</v>
      </c>
      <c r="B11" s="150"/>
      <c r="C11" s="151"/>
      <c r="D11" s="152">
        <v>66200</v>
      </c>
      <c r="E11" s="153"/>
      <c r="F11" s="154">
        <v>51679</v>
      </c>
      <c r="G11" s="155"/>
      <c r="H11" s="156"/>
    </row>
    <row r="12" spans="1:8" x14ac:dyDescent="0.15">
      <c r="A12" s="157"/>
      <c r="B12" s="158"/>
      <c r="C12" s="165"/>
      <c r="D12" s="160">
        <v>50677</v>
      </c>
      <c r="E12" s="161"/>
      <c r="F12" s="162">
        <v>35132</v>
      </c>
      <c r="G12" s="163"/>
      <c r="H12" s="164"/>
    </row>
    <row r="13" spans="1:8" x14ac:dyDescent="0.15">
      <c r="A13" s="145"/>
      <c r="B13" s="150"/>
      <c r="C13" s="166"/>
      <c r="D13" s="167">
        <v>91660</v>
      </c>
      <c r="E13" s="168"/>
      <c r="F13" s="169">
        <v>50061</v>
      </c>
      <c r="G13" s="170"/>
      <c r="H13" s="156"/>
    </row>
    <row r="14" spans="1:8" x14ac:dyDescent="0.15">
      <c r="A14" s="157"/>
      <c r="B14" s="158"/>
      <c r="C14" s="159"/>
      <c r="D14" s="160">
        <v>61256</v>
      </c>
      <c r="E14" s="161"/>
      <c r="F14" s="162">
        <v>35285</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6.46</v>
      </c>
      <c r="C19" s="171">
        <f>ROUND(VALUE(SUBSTITUTE(実質収支比率等に係る経年分析!G$48,"▲","-")),2)</f>
        <v>4.96</v>
      </c>
      <c r="D19" s="171">
        <f>ROUND(VALUE(SUBSTITUTE(実質収支比率等に係る経年分析!H$48,"▲","-")),2)</f>
        <v>4.95</v>
      </c>
      <c r="E19" s="171">
        <f>ROUND(VALUE(SUBSTITUTE(実質収支比率等に係る経年分析!I$48,"▲","-")),2)</f>
        <v>3.44</v>
      </c>
      <c r="F19" s="171">
        <f>ROUND(VALUE(SUBSTITUTE(実質収支比率等に係る経年分析!J$48,"▲","-")),2)</f>
        <v>6.44</v>
      </c>
    </row>
    <row r="20" spans="1:11" x14ac:dyDescent="0.15">
      <c r="A20" s="171" t="s">
        <v>54</v>
      </c>
      <c r="B20" s="171">
        <f>ROUND(VALUE(SUBSTITUTE(実質収支比率等に係る経年分析!F$47,"▲","-")),2)</f>
        <v>18.579999999999998</v>
      </c>
      <c r="C20" s="171">
        <f>ROUND(VALUE(SUBSTITUTE(実質収支比率等に係る経年分析!G$47,"▲","-")),2)</f>
        <v>18.260000000000002</v>
      </c>
      <c r="D20" s="171">
        <f>ROUND(VALUE(SUBSTITUTE(実質収支比率等に係る経年分析!H$47,"▲","-")),2)</f>
        <v>19.579999999999998</v>
      </c>
      <c r="E20" s="171">
        <f>ROUND(VALUE(SUBSTITUTE(実質収支比率等に係る経年分析!I$47,"▲","-")),2)</f>
        <v>10.28</v>
      </c>
      <c r="F20" s="171">
        <f>ROUND(VALUE(SUBSTITUTE(実質収支比率等に係る経年分析!J$47,"▲","-")),2)</f>
        <v>14.96</v>
      </c>
    </row>
    <row r="21" spans="1:11" x14ac:dyDescent="0.15">
      <c r="A21" s="171" t="s">
        <v>55</v>
      </c>
      <c r="B21" s="171">
        <f>IF(ISNUMBER(VALUE(SUBSTITUTE(実質収支比率等に係る経年分析!F$49,"▲","-"))),ROUND(VALUE(SUBSTITUTE(実質収支比率等に係る経年分析!F$49,"▲","-")),2),NA())</f>
        <v>1.97</v>
      </c>
      <c r="C21" s="171">
        <f>IF(ISNUMBER(VALUE(SUBSTITUTE(実質収支比率等に係る経年分析!G$49,"▲","-"))),ROUND(VALUE(SUBSTITUTE(実質収支比率等に係る経年分析!G$49,"▲","-")),2),NA())</f>
        <v>0.23</v>
      </c>
      <c r="D21" s="171">
        <f>IF(ISNUMBER(VALUE(SUBSTITUTE(実質収支比率等に係る経年分析!H$49,"▲","-"))),ROUND(VALUE(SUBSTITUTE(実質収支比率等に係る経年分析!H$49,"▲","-")),2),NA())</f>
        <v>0.87</v>
      </c>
      <c r="E21" s="171">
        <f>IF(ISNUMBER(VALUE(SUBSTITUTE(実質収支比率等に係る経年分析!I$49,"▲","-"))),ROUND(VALUE(SUBSTITUTE(実質収支比率等に係る経年分析!I$49,"▲","-")),2),NA())</f>
        <v>-10.96</v>
      </c>
      <c r="F21" s="171">
        <f>IF(ISNUMBER(VALUE(SUBSTITUTE(実質収支比率等に係る経年分析!J$49,"▲","-"))),ROUND(VALUE(SUBSTITUTE(実質収支比率等に係る経年分析!J$49,"▲","-")),2),NA())</f>
        <v>8.43</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x14ac:dyDescent="0.15">
      <c r="A32" s="172" t="e">
        <f>IF(連結実質赤字比率に係る赤字・黒字の構成分析!C$38="",NA(),連結実質赤字比率に係る赤字・黒字の構成分析!C$38)</f>
        <v>#N/A</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#VALUE!</v>
      </c>
      <c r="I32" s="172" t="e">
        <f>IF(ROUND(VALUE(SUBSTITUTE(連結実質赤字比率に係る赤字・黒字の構成分析!I$38,"▲", "-")), 2) &gt;= 0, ABS(ROUND(VALUE(SUBSTITUTE(連結実質赤字比率に係る赤字・黒字の構成分析!I$38,"▲", "-")), 2)), NA())</f>
        <v>#VALUE!</v>
      </c>
      <c r="J32" s="172" t="e">
        <f>IF(ROUND(VALUE(SUBSTITUTE(連結実質赤字比率に係る赤字・黒字の構成分析!J$38,"▲", "-")), 2) &lt; 0, ABS(ROUND(VALUE(SUBSTITUTE(連結実質赤字比率に係る赤字・黒字の構成分析!J$38,"▲", "-")), 2)), NA())</f>
        <v>#VALUE!</v>
      </c>
      <c r="K32" s="172" t="e">
        <f>IF(ROUND(VALUE(SUBSTITUTE(連結実質赤字比率に係る赤字・黒字の構成分析!J$38,"▲", "-")), 2) &gt;= 0, ABS(ROUND(VALUE(SUBSTITUTE(連結実質赤字比率に係る赤字・黒字の構成分析!J$38,"▲", "-")), 2)), NA())</f>
        <v>#VALUE!</v>
      </c>
    </row>
    <row r="33" spans="1:16" x14ac:dyDescent="0.15">
      <c r="A33" s="172" t="str">
        <f>IF(連結実質赤字比率に係る赤字・黒字の構成分析!C$37="",NA(),連結実質赤字比率に係る赤字・黒字の構成分析!C$37)</f>
        <v>後期高齢者医療特別会計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0.05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0.1</v>
      </c>
    </row>
    <row r="34" spans="1:16" x14ac:dyDescent="0.15">
      <c r="A34" s="172" t="str">
        <f>IF(連結実質赤字比率に係る赤字・黒字の構成分析!C$36="",NA(),連結実質赤字比率に係る赤字・黒字の構成分析!C$36)</f>
        <v>国民健康保険事業会計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1.71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0.53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0.47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0.44</v>
      </c>
    </row>
    <row r="35" spans="1:16" x14ac:dyDescent="0.15">
      <c r="A35" s="172" t="str">
        <f>IF(連結実質赤字比率に係る赤字・黒字の構成分析!C$35="",NA(),連結実質赤字比率に係る赤字・黒字の構成分析!C$35)</f>
        <v>介護保険特別会計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0.41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0.25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0.03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0.43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0.91</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6.46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4.96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4.9400000000000004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3.43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6.43</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6273</v>
      </c>
      <c r="E42" s="173"/>
      <c r="F42" s="173"/>
      <c r="G42" s="173">
        <f>'実質公債費比率（分子）の構造'!L$52</f>
        <v>6074</v>
      </c>
      <c r="H42" s="173"/>
      <c r="I42" s="173"/>
      <c r="J42" s="173">
        <f>'実質公債費比率（分子）の構造'!M$52</f>
        <v>5927</v>
      </c>
      <c r="K42" s="173"/>
      <c r="L42" s="173"/>
      <c r="M42" s="173">
        <f>'実質公債費比率（分子）の構造'!N$52</f>
        <v>5818</v>
      </c>
      <c r="N42" s="173"/>
      <c r="O42" s="173"/>
      <c r="P42" s="173">
        <f>'実質公債費比率（分子）の構造'!O$52</f>
        <v>5607</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4</v>
      </c>
      <c r="C44" s="173"/>
      <c r="D44" s="173"/>
      <c r="E44" s="173" t="str">
        <f>'実質公債費比率（分子）の構造'!L$50</f>
        <v>-</v>
      </c>
      <c r="F44" s="173"/>
      <c r="G44" s="173"/>
      <c r="H44" s="173">
        <f>'実質公債費比率（分子）の構造'!M$50</f>
        <v>126</v>
      </c>
      <c r="I44" s="173"/>
      <c r="J44" s="173"/>
      <c r="K44" s="173" t="str">
        <f>'実質公債費比率（分子）の構造'!N$50</f>
        <v>-</v>
      </c>
      <c r="L44" s="173"/>
      <c r="M44" s="173"/>
      <c r="N44" s="173" t="str">
        <f>'実質公債費比率（分子）の構造'!O$50</f>
        <v>-</v>
      </c>
      <c r="O44" s="173"/>
      <c r="P44" s="173"/>
    </row>
    <row r="45" spans="1:16" x14ac:dyDescent="0.15">
      <c r="A45" s="173" t="s">
        <v>65</v>
      </c>
      <c r="B45" s="173">
        <f>'実質公債費比率（分子）の構造'!K$49</f>
        <v>154</v>
      </c>
      <c r="C45" s="173"/>
      <c r="D45" s="173"/>
      <c r="E45" s="173">
        <f>'実質公債費比率（分子）の構造'!L$49</f>
        <v>147</v>
      </c>
      <c r="F45" s="173"/>
      <c r="G45" s="173"/>
      <c r="H45" s="173">
        <f>'実質公債費比率（分子）の構造'!M$49</f>
        <v>112</v>
      </c>
      <c r="I45" s="173"/>
      <c r="J45" s="173"/>
      <c r="K45" s="173">
        <f>'実質公債費比率（分子）の構造'!N$49</f>
        <v>126</v>
      </c>
      <c r="L45" s="173"/>
      <c r="M45" s="173"/>
      <c r="N45" s="173">
        <f>'実質公債費比率（分子）の構造'!O$49</f>
        <v>123</v>
      </c>
      <c r="O45" s="173"/>
      <c r="P45" s="173"/>
    </row>
    <row r="46" spans="1:16" x14ac:dyDescent="0.15">
      <c r="A46" s="173" t="s">
        <v>66</v>
      </c>
      <c r="B46" s="173" t="str">
        <f>'実質公債費比率（分子）の構造'!K$48</f>
        <v>-</v>
      </c>
      <c r="C46" s="173"/>
      <c r="D46" s="173"/>
      <c r="E46" s="173" t="str">
        <f>'実質公債費比率（分子）の構造'!L$48</f>
        <v>-</v>
      </c>
      <c r="F46" s="173"/>
      <c r="G46" s="173"/>
      <c r="H46" s="173" t="str">
        <f>'実質公債費比率（分子）の構造'!M$48</f>
        <v>-</v>
      </c>
      <c r="I46" s="173"/>
      <c r="J46" s="173"/>
      <c r="K46" s="173" t="str">
        <f>'実質公債費比率（分子）の構造'!N$48</f>
        <v>-</v>
      </c>
      <c r="L46" s="173"/>
      <c r="M46" s="173"/>
      <c r="N46" s="173" t="str">
        <f>'実質公債費比率（分子）の構造'!O$48</f>
        <v>-</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1844</v>
      </c>
      <c r="C49" s="173"/>
      <c r="D49" s="173"/>
      <c r="E49" s="173">
        <f>'実質公債費比率（分子）の構造'!L$45</f>
        <v>1591</v>
      </c>
      <c r="F49" s="173"/>
      <c r="G49" s="173"/>
      <c r="H49" s="173">
        <f>'実質公債費比率（分子）の構造'!M$45</f>
        <v>1336</v>
      </c>
      <c r="I49" s="173"/>
      <c r="J49" s="173"/>
      <c r="K49" s="173">
        <f>'実質公債費比率（分子）の構造'!N$45</f>
        <v>1252</v>
      </c>
      <c r="L49" s="173"/>
      <c r="M49" s="173"/>
      <c r="N49" s="173">
        <f>'実質公債費比率（分子）の構造'!O$45</f>
        <v>1194</v>
      </c>
      <c r="O49" s="173"/>
      <c r="P49" s="173"/>
    </row>
    <row r="50" spans="1:16" x14ac:dyDescent="0.15">
      <c r="A50" s="173" t="s">
        <v>70</v>
      </c>
      <c r="B50" s="173" t="e">
        <f>NA()</f>
        <v>#N/A</v>
      </c>
      <c r="C50" s="173">
        <f>IF(ISNUMBER('実質公債費比率（分子）の構造'!K$53),'実質公債費比率（分子）の構造'!K$53,NA())</f>
        <v>-4271</v>
      </c>
      <c r="D50" s="173" t="e">
        <f>NA()</f>
        <v>#N/A</v>
      </c>
      <c r="E50" s="173" t="e">
        <f>NA()</f>
        <v>#N/A</v>
      </c>
      <c r="F50" s="173">
        <f>IF(ISNUMBER('実質公債費比率（分子）の構造'!L$53),'実質公債費比率（分子）の構造'!L$53,NA())</f>
        <v>-4336</v>
      </c>
      <c r="G50" s="173" t="e">
        <f>NA()</f>
        <v>#N/A</v>
      </c>
      <c r="H50" s="173" t="e">
        <f>NA()</f>
        <v>#N/A</v>
      </c>
      <c r="I50" s="173">
        <f>IF(ISNUMBER('実質公債費比率（分子）の構造'!M$53),'実質公債費比率（分子）の構造'!M$53,NA())</f>
        <v>-4353</v>
      </c>
      <c r="J50" s="173" t="e">
        <f>NA()</f>
        <v>#N/A</v>
      </c>
      <c r="K50" s="173" t="e">
        <f>NA()</f>
        <v>#N/A</v>
      </c>
      <c r="L50" s="173">
        <f>IF(ISNUMBER('実質公債費比率（分子）の構造'!N$53),'実質公債費比率（分子）の構造'!N$53,NA())</f>
        <v>-4440</v>
      </c>
      <c r="M50" s="173" t="e">
        <f>NA()</f>
        <v>#N/A</v>
      </c>
      <c r="N50" s="173" t="e">
        <f>NA()</f>
        <v>#N/A</v>
      </c>
      <c r="O50" s="173">
        <f>IF(ISNUMBER('実質公債費比率（分子）の構造'!O$53),'実質公債費比率（分子）の構造'!O$53,NA())</f>
        <v>-4290</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60216</v>
      </c>
      <c r="E56" s="172"/>
      <c r="F56" s="172"/>
      <c r="G56" s="172">
        <f>'将来負担比率（分子）の構造'!J$52</f>
        <v>54660</v>
      </c>
      <c r="H56" s="172"/>
      <c r="I56" s="172"/>
      <c r="J56" s="172">
        <f>'将来負担比率（分子）の構造'!K$52</f>
        <v>49332</v>
      </c>
      <c r="K56" s="172"/>
      <c r="L56" s="172"/>
      <c r="M56" s="172">
        <f>'将来負担比率（分子）の構造'!L$52</f>
        <v>44786</v>
      </c>
      <c r="N56" s="172"/>
      <c r="O56" s="172"/>
      <c r="P56" s="172">
        <f>'将来負担比率（分子）の構造'!M$52</f>
        <v>43096</v>
      </c>
    </row>
    <row r="57" spans="1:16" x14ac:dyDescent="0.15">
      <c r="A57" s="172" t="s">
        <v>41</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40</v>
      </c>
      <c r="B58" s="172"/>
      <c r="C58" s="172"/>
      <c r="D58" s="172">
        <f>'将来負担比率（分子）の構造'!I$50</f>
        <v>94228</v>
      </c>
      <c r="E58" s="172"/>
      <c r="F58" s="172"/>
      <c r="G58" s="172">
        <f>'将来負担比率（分子）の構造'!J$50</f>
        <v>101946</v>
      </c>
      <c r="H58" s="172"/>
      <c r="I58" s="172"/>
      <c r="J58" s="172">
        <f>'将来負担比率（分子）の構造'!K$50</f>
        <v>97269</v>
      </c>
      <c r="K58" s="172"/>
      <c r="L58" s="172"/>
      <c r="M58" s="172">
        <f>'将来負担比率（分子）の構造'!L$50</f>
        <v>82269</v>
      </c>
      <c r="N58" s="172"/>
      <c r="O58" s="172"/>
      <c r="P58" s="172">
        <f>'将来負担比率（分子）の構造'!M$50</f>
        <v>91606</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16391</v>
      </c>
      <c r="C62" s="172"/>
      <c r="D62" s="172"/>
      <c r="E62" s="172">
        <f>'将来負担比率（分子）の構造'!J$45</f>
        <v>15077</v>
      </c>
      <c r="F62" s="172"/>
      <c r="G62" s="172"/>
      <c r="H62" s="172">
        <f>'将来負担比率（分子）の構造'!K$45</f>
        <v>13574</v>
      </c>
      <c r="I62" s="172"/>
      <c r="J62" s="172"/>
      <c r="K62" s="172">
        <f>'将来負担比率（分子）の構造'!L$45</f>
        <v>12772</v>
      </c>
      <c r="L62" s="172"/>
      <c r="M62" s="172"/>
      <c r="N62" s="172">
        <f>'将来負担比率（分子）の構造'!M$45</f>
        <v>12857</v>
      </c>
      <c r="O62" s="172"/>
      <c r="P62" s="172"/>
    </row>
    <row r="63" spans="1:16" x14ac:dyDescent="0.15">
      <c r="A63" s="172" t="s">
        <v>33</v>
      </c>
      <c r="B63" s="172">
        <f>'将来負担比率（分子）の構造'!I$44</f>
        <v>1356</v>
      </c>
      <c r="C63" s="172"/>
      <c r="D63" s="172"/>
      <c r="E63" s="172">
        <f>'将来負担比率（分子）の構造'!J$44</f>
        <v>1293</v>
      </c>
      <c r="F63" s="172"/>
      <c r="G63" s="172"/>
      <c r="H63" s="172">
        <f>'将来負担比率（分子）の構造'!K$44</f>
        <v>1386</v>
      </c>
      <c r="I63" s="172"/>
      <c r="J63" s="172"/>
      <c r="K63" s="172">
        <f>'将来負担比率（分子）の構造'!L$44</f>
        <v>1623</v>
      </c>
      <c r="L63" s="172"/>
      <c r="M63" s="172"/>
      <c r="N63" s="172">
        <f>'将来負担比率（分子）の構造'!M$44</f>
        <v>1825</v>
      </c>
      <c r="O63" s="172"/>
      <c r="P63" s="172"/>
    </row>
    <row r="64" spans="1:16" x14ac:dyDescent="0.15">
      <c r="A64" s="172" t="s">
        <v>32</v>
      </c>
      <c r="B64" s="172" t="str">
        <f>'将来負担比率（分子）の構造'!I$43</f>
        <v>-</v>
      </c>
      <c r="C64" s="172"/>
      <c r="D64" s="172"/>
      <c r="E64" s="172" t="str">
        <f>'将来負担比率（分子）の構造'!J$43</f>
        <v>-</v>
      </c>
      <c r="F64" s="172"/>
      <c r="G64" s="172"/>
      <c r="H64" s="172" t="str">
        <f>'将来負担比率（分子）の構造'!K$43</f>
        <v>-</v>
      </c>
      <c r="I64" s="172"/>
      <c r="J64" s="172"/>
      <c r="K64" s="172" t="str">
        <f>'将来負担比率（分子）の構造'!L$43</f>
        <v>-</v>
      </c>
      <c r="L64" s="172"/>
      <c r="M64" s="172"/>
      <c r="N64" s="172" t="str">
        <f>'将来負担比率（分子）の構造'!M$43</f>
        <v>-</v>
      </c>
      <c r="O64" s="172"/>
      <c r="P64" s="172"/>
    </row>
    <row r="65" spans="1:16" x14ac:dyDescent="0.15">
      <c r="A65" s="172" t="s">
        <v>31</v>
      </c>
      <c r="B65" s="172">
        <f>'将来負担比率（分子）の構造'!I$42</f>
        <v>126</v>
      </c>
      <c r="C65" s="172"/>
      <c r="D65" s="172"/>
      <c r="E65" s="172">
        <f>'将来負担比率（分子）の構造'!J$42</f>
        <v>126</v>
      </c>
      <c r="F65" s="172"/>
      <c r="G65" s="172"/>
      <c r="H65" s="172">
        <f>'将来負担比率（分子）の構造'!K$42</f>
        <v>475</v>
      </c>
      <c r="I65" s="172"/>
      <c r="J65" s="172"/>
      <c r="K65" s="172">
        <f>'将来負担比率（分子）の構造'!L$42</f>
        <v>666</v>
      </c>
      <c r="L65" s="172"/>
      <c r="M65" s="172"/>
      <c r="N65" s="172">
        <f>'将来負担比率（分子）の構造'!M$42</f>
        <v>633</v>
      </c>
      <c r="O65" s="172"/>
      <c r="P65" s="172"/>
    </row>
    <row r="66" spans="1:16" x14ac:dyDescent="0.15">
      <c r="A66" s="172" t="s">
        <v>30</v>
      </c>
      <c r="B66" s="172">
        <f>'将来負担比率（分子）の構造'!I$41</f>
        <v>13523</v>
      </c>
      <c r="C66" s="172"/>
      <c r="D66" s="172"/>
      <c r="E66" s="172">
        <f>'将来負担比率（分子）の構造'!J$41</f>
        <v>12117</v>
      </c>
      <c r="F66" s="172"/>
      <c r="G66" s="172"/>
      <c r="H66" s="172">
        <f>'将来負担比率（分子）の構造'!K$41</f>
        <v>10946</v>
      </c>
      <c r="I66" s="172"/>
      <c r="J66" s="172"/>
      <c r="K66" s="172">
        <f>'将来負担比率（分子）の構造'!L$41</f>
        <v>10634</v>
      </c>
      <c r="L66" s="172"/>
      <c r="M66" s="172"/>
      <c r="N66" s="172">
        <f>'将来負担比率（分子）の構造'!M$41</f>
        <v>11121</v>
      </c>
      <c r="O66" s="172"/>
      <c r="P66" s="172"/>
    </row>
    <row r="67" spans="1:16" x14ac:dyDescent="0.15">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20090</v>
      </c>
      <c r="C72" s="176">
        <f>基金残高に係る経年分析!G55</f>
        <v>10483</v>
      </c>
      <c r="D72" s="176">
        <f>基金残高に係る経年分析!H55</f>
        <v>16133</v>
      </c>
    </row>
    <row r="73" spans="1:16" x14ac:dyDescent="0.15">
      <c r="A73" s="175" t="s">
        <v>77</v>
      </c>
      <c r="B73" s="176">
        <f>基金残高に係る経年分析!F56</f>
        <v>9092</v>
      </c>
      <c r="C73" s="176">
        <f>基金残高に係る経年分析!G56</f>
        <v>8630</v>
      </c>
      <c r="D73" s="176">
        <f>基金残高に係る経年分析!H56</f>
        <v>8643</v>
      </c>
    </row>
    <row r="74" spans="1:16" x14ac:dyDescent="0.15">
      <c r="A74" s="175" t="s">
        <v>78</v>
      </c>
      <c r="B74" s="176">
        <f>基金残高に係る経年分析!F57</f>
        <v>67897</v>
      </c>
      <c r="C74" s="176">
        <f>基金残高に係る経年分析!G57</f>
        <v>63050</v>
      </c>
      <c r="D74" s="176">
        <f>基金残高に係る経年分析!H57</f>
        <v>66661</v>
      </c>
    </row>
  </sheetData>
  <sheetProtection algorithmName="SHA-512" hashValue="8gkTJ+QvNZyaOc620qb/K08yy7D83MvSNrXyp5kLYu7Lp6ggaoxS/3CJ+vfr0l/cpzZCX4MkdLa0pY4yTeEqTQ==" saltValue="0FHgKUbkG3k0XvqO4+QPO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213</v>
      </c>
      <c r="DI1" s="606"/>
      <c r="DJ1" s="606"/>
      <c r="DK1" s="606"/>
      <c r="DL1" s="606"/>
      <c r="DM1" s="606"/>
      <c r="DN1" s="607"/>
      <c r="DO1" s="212"/>
      <c r="DP1" s="605" t="s">
        <v>214</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15">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8" t="s">
        <v>216</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217</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218</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15">
      <c r="B4" s="608" t="s">
        <v>1</v>
      </c>
      <c r="C4" s="609"/>
      <c r="D4" s="609"/>
      <c r="E4" s="609"/>
      <c r="F4" s="609"/>
      <c r="G4" s="609"/>
      <c r="H4" s="609"/>
      <c r="I4" s="609"/>
      <c r="J4" s="609"/>
      <c r="K4" s="609"/>
      <c r="L4" s="609"/>
      <c r="M4" s="609"/>
      <c r="N4" s="609"/>
      <c r="O4" s="609"/>
      <c r="P4" s="609"/>
      <c r="Q4" s="610"/>
      <c r="R4" s="608" t="s">
        <v>219</v>
      </c>
      <c r="S4" s="609"/>
      <c r="T4" s="609"/>
      <c r="U4" s="609"/>
      <c r="V4" s="609"/>
      <c r="W4" s="609"/>
      <c r="X4" s="609"/>
      <c r="Y4" s="610"/>
      <c r="Z4" s="608" t="s">
        <v>220</v>
      </c>
      <c r="AA4" s="609"/>
      <c r="AB4" s="609"/>
      <c r="AC4" s="610"/>
      <c r="AD4" s="608" t="s">
        <v>221</v>
      </c>
      <c r="AE4" s="609"/>
      <c r="AF4" s="609"/>
      <c r="AG4" s="609"/>
      <c r="AH4" s="609"/>
      <c r="AI4" s="609"/>
      <c r="AJ4" s="609"/>
      <c r="AK4" s="610"/>
      <c r="AL4" s="608" t="s">
        <v>220</v>
      </c>
      <c r="AM4" s="609"/>
      <c r="AN4" s="609"/>
      <c r="AO4" s="610"/>
      <c r="AP4" s="614" t="s">
        <v>222</v>
      </c>
      <c r="AQ4" s="614"/>
      <c r="AR4" s="614"/>
      <c r="AS4" s="614"/>
      <c r="AT4" s="614"/>
      <c r="AU4" s="614"/>
      <c r="AV4" s="614"/>
      <c r="AW4" s="614"/>
      <c r="AX4" s="614"/>
      <c r="AY4" s="614"/>
      <c r="AZ4" s="614"/>
      <c r="BA4" s="614"/>
      <c r="BB4" s="614"/>
      <c r="BC4" s="614"/>
      <c r="BD4" s="614"/>
      <c r="BE4" s="614"/>
      <c r="BF4" s="614"/>
      <c r="BG4" s="614" t="s">
        <v>223</v>
      </c>
      <c r="BH4" s="614"/>
      <c r="BI4" s="614"/>
      <c r="BJ4" s="614"/>
      <c r="BK4" s="614"/>
      <c r="BL4" s="614"/>
      <c r="BM4" s="614"/>
      <c r="BN4" s="614"/>
      <c r="BO4" s="614" t="s">
        <v>220</v>
      </c>
      <c r="BP4" s="614"/>
      <c r="BQ4" s="614"/>
      <c r="BR4" s="614"/>
      <c r="BS4" s="614" t="s">
        <v>224</v>
      </c>
      <c r="BT4" s="614"/>
      <c r="BU4" s="614"/>
      <c r="BV4" s="614"/>
      <c r="BW4" s="614"/>
      <c r="BX4" s="614"/>
      <c r="BY4" s="614"/>
      <c r="BZ4" s="614"/>
      <c r="CA4" s="614"/>
      <c r="CB4" s="614"/>
      <c r="CD4" s="611" t="s">
        <v>225</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216" customFormat="1" ht="11.25" customHeight="1" x14ac:dyDescent="0.15">
      <c r="B5" s="615" t="s">
        <v>226</v>
      </c>
      <c r="C5" s="616"/>
      <c r="D5" s="616"/>
      <c r="E5" s="616"/>
      <c r="F5" s="616"/>
      <c r="G5" s="616"/>
      <c r="H5" s="616"/>
      <c r="I5" s="616"/>
      <c r="J5" s="616"/>
      <c r="K5" s="616"/>
      <c r="L5" s="616"/>
      <c r="M5" s="616"/>
      <c r="N5" s="616"/>
      <c r="O5" s="616"/>
      <c r="P5" s="616"/>
      <c r="Q5" s="617"/>
      <c r="R5" s="618">
        <v>53898090</v>
      </c>
      <c r="S5" s="619"/>
      <c r="T5" s="619"/>
      <c r="U5" s="619"/>
      <c r="V5" s="619"/>
      <c r="W5" s="619"/>
      <c r="X5" s="619"/>
      <c r="Y5" s="620"/>
      <c r="Z5" s="621">
        <v>27.9</v>
      </c>
      <c r="AA5" s="621"/>
      <c r="AB5" s="621"/>
      <c r="AC5" s="621"/>
      <c r="AD5" s="622">
        <v>53898090</v>
      </c>
      <c r="AE5" s="622"/>
      <c r="AF5" s="622"/>
      <c r="AG5" s="622"/>
      <c r="AH5" s="622"/>
      <c r="AI5" s="622"/>
      <c r="AJ5" s="622"/>
      <c r="AK5" s="622"/>
      <c r="AL5" s="623">
        <v>46.9</v>
      </c>
      <c r="AM5" s="624"/>
      <c r="AN5" s="624"/>
      <c r="AO5" s="625"/>
      <c r="AP5" s="615" t="s">
        <v>227</v>
      </c>
      <c r="AQ5" s="616"/>
      <c r="AR5" s="616"/>
      <c r="AS5" s="616"/>
      <c r="AT5" s="616"/>
      <c r="AU5" s="616"/>
      <c r="AV5" s="616"/>
      <c r="AW5" s="616"/>
      <c r="AX5" s="616"/>
      <c r="AY5" s="616"/>
      <c r="AZ5" s="616"/>
      <c r="BA5" s="616"/>
      <c r="BB5" s="616"/>
      <c r="BC5" s="616"/>
      <c r="BD5" s="616"/>
      <c r="BE5" s="616"/>
      <c r="BF5" s="617"/>
      <c r="BG5" s="629">
        <v>53898090</v>
      </c>
      <c r="BH5" s="630"/>
      <c r="BI5" s="630"/>
      <c r="BJ5" s="630"/>
      <c r="BK5" s="630"/>
      <c r="BL5" s="630"/>
      <c r="BM5" s="630"/>
      <c r="BN5" s="631"/>
      <c r="BO5" s="632">
        <v>100</v>
      </c>
      <c r="BP5" s="632"/>
      <c r="BQ5" s="632"/>
      <c r="BR5" s="632"/>
      <c r="BS5" s="633" t="s">
        <v>128</v>
      </c>
      <c r="BT5" s="633"/>
      <c r="BU5" s="633"/>
      <c r="BV5" s="633"/>
      <c r="BW5" s="633"/>
      <c r="BX5" s="633"/>
      <c r="BY5" s="633"/>
      <c r="BZ5" s="633"/>
      <c r="CA5" s="633"/>
      <c r="CB5" s="637"/>
      <c r="CD5" s="611" t="s">
        <v>222</v>
      </c>
      <c r="CE5" s="612"/>
      <c r="CF5" s="612"/>
      <c r="CG5" s="612"/>
      <c r="CH5" s="612"/>
      <c r="CI5" s="612"/>
      <c r="CJ5" s="612"/>
      <c r="CK5" s="612"/>
      <c r="CL5" s="612"/>
      <c r="CM5" s="612"/>
      <c r="CN5" s="612"/>
      <c r="CO5" s="612"/>
      <c r="CP5" s="612"/>
      <c r="CQ5" s="613"/>
      <c r="CR5" s="611" t="s">
        <v>228</v>
      </c>
      <c r="CS5" s="612"/>
      <c r="CT5" s="612"/>
      <c r="CU5" s="612"/>
      <c r="CV5" s="612"/>
      <c r="CW5" s="612"/>
      <c r="CX5" s="612"/>
      <c r="CY5" s="613"/>
      <c r="CZ5" s="611" t="s">
        <v>220</v>
      </c>
      <c r="DA5" s="612"/>
      <c r="DB5" s="612"/>
      <c r="DC5" s="613"/>
      <c r="DD5" s="611" t="s">
        <v>229</v>
      </c>
      <c r="DE5" s="612"/>
      <c r="DF5" s="612"/>
      <c r="DG5" s="612"/>
      <c r="DH5" s="612"/>
      <c r="DI5" s="612"/>
      <c r="DJ5" s="612"/>
      <c r="DK5" s="612"/>
      <c r="DL5" s="612"/>
      <c r="DM5" s="612"/>
      <c r="DN5" s="612"/>
      <c r="DO5" s="612"/>
      <c r="DP5" s="613"/>
      <c r="DQ5" s="611" t="s">
        <v>230</v>
      </c>
      <c r="DR5" s="612"/>
      <c r="DS5" s="612"/>
      <c r="DT5" s="612"/>
      <c r="DU5" s="612"/>
      <c r="DV5" s="612"/>
      <c r="DW5" s="612"/>
      <c r="DX5" s="612"/>
      <c r="DY5" s="612"/>
      <c r="DZ5" s="612"/>
      <c r="EA5" s="612"/>
      <c r="EB5" s="612"/>
      <c r="EC5" s="613"/>
    </row>
    <row r="6" spans="2:143" ht="11.25" customHeight="1" x14ac:dyDescent="0.15">
      <c r="B6" s="626" t="s">
        <v>231</v>
      </c>
      <c r="C6" s="627"/>
      <c r="D6" s="627"/>
      <c r="E6" s="627"/>
      <c r="F6" s="627"/>
      <c r="G6" s="627"/>
      <c r="H6" s="627"/>
      <c r="I6" s="627"/>
      <c r="J6" s="627"/>
      <c r="K6" s="627"/>
      <c r="L6" s="627"/>
      <c r="M6" s="627"/>
      <c r="N6" s="627"/>
      <c r="O6" s="627"/>
      <c r="P6" s="627"/>
      <c r="Q6" s="628"/>
      <c r="R6" s="629">
        <v>565659</v>
      </c>
      <c r="S6" s="630"/>
      <c r="T6" s="630"/>
      <c r="U6" s="630"/>
      <c r="V6" s="630"/>
      <c r="W6" s="630"/>
      <c r="X6" s="630"/>
      <c r="Y6" s="631"/>
      <c r="Z6" s="632">
        <v>0.3</v>
      </c>
      <c r="AA6" s="632"/>
      <c r="AB6" s="632"/>
      <c r="AC6" s="632"/>
      <c r="AD6" s="633">
        <v>565659</v>
      </c>
      <c r="AE6" s="633"/>
      <c r="AF6" s="633"/>
      <c r="AG6" s="633"/>
      <c r="AH6" s="633"/>
      <c r="AI6" s="633"/>
      <c r="AJ6" s="633"/>
      <c r="AK6" s="633"/>
      <c r="AL6" s="634">
        <v>0.5</v>
      </c>
      <c r="AM6" s="635"/>
      <c r="AN6" s="635"/>
      <c r="AO6" s="636"/>
      <c r="AP6" s="626" t="s">
        <v>232</v>
      </c>
      <c r="AQ6" s="627"/>
      <c r="AR6" s="627"/>
      <c r="AS6" s="627"/>
      <c r="AT6" s="627"/>
      <c r="AU6" s="627"/>
      <c r="AV6" s="627"/>
      <c r="AW6" s="627"/>
      <c r="AX6" s="627"/>
      <c r="AY6" s="627"/>
      <c r="AZ6" s="627"/>
      <c r="BA6" s="627"/>
      <c r="BB6" s="627"/>
      <c r="BC6" s="627"/>
      <c r="BD6" s="627"/>
      <c r="BE6" s="627"/>
      <c r="BF6" s="628"/>
      <c r="BG6" s="629">
        <v>53898090</v>
      </c>
      <c r="BH6" s="630"/>
      <c r="BI6" s="630"/>
      <c r="BJ6" s="630"/>
      <c r="BK6" s="630"/>
      <c r="BL6" s="630"/>
      <c r="BM6" s="630"/>
      <c r="BN6" s="631"/>
      <c r="BO6" s="632">
        <v>100</v>
      </c>
      <c r="BP6" s="632"/>
      <c r="BQ6" s="632"/>
      <c r="BR6" s="632"/>
      <c r="BS6" s="633" t="s">
        <v>182</v>
      </c>
      <c r="BT6" s="633"/>
      <c r="BU6" s="633"/>
      <c r="BV6" s="633"/>
      <c r="BW6" s="633"/>
      <c r="BX6" s="633"/>
      <c r="BY6" s="633"/>
      <c r="BZ6" s="633"/>
      <c r="CA6" s="633"/>
      <c r="CB6" s="637"/>
      <c r="CD6" s="640" t="s">
        <v>233</v>
      </c>
      <c r="CE6" s="641"/>
      <c r="CF6" s="641"/>
      <c r="CG6" s="641"/>
      <c r="CH6" s="641"/>
      <c r="CI6" s="641"/>
      <c r="CJ6" s="641"/>
      <c r="CK6" s="641"/>
      <c r="CL6" s="641"/>
      <c r="CM6" s="641"/>
      <c r="CN6" s="641"/>
      <c r="CO6" s="641"/>
      <c r="CP6" s="641"/>
      <c r="CQ6" s="642"/>
      <c r="CR6" s="629">
        <v>772834</v>
      </c>
      <c r="CS6" s="630"/>
      <c r="CT6" s="630"/>
      <c r="CU6" s="630"/>
      <c r="CV6" s="630"/>
      <c r="CW6" s="630"/>
      <c r="CX6" s="630"/>
      <c r="CY6" s="631"/>
      <c r="CZ6" s="623">
        <v>0.4</v>
      </c>
      <c r="DA6" s="624"/>
      <c r="DB6" s="624"/>
      <c r="DC6" s="643"/>
      <c r="DD6" s="638" t="s">
        <v>234</v>
      </c>
      <c r="DE6" s="630"/>
      <c r="DF6" s="630"/>
      <c r="DG6" s="630"/>
      <c r="DH6" s="630"/>
      <c r="DI6" s="630"/>
      <c r="DJ6" s="630"/>
      <c r="DK6" s="630"/>
      <c r="DL6" s="630"/>
      <c r="DM6" s="630"/>
      <c r="DN6" s="630"/>
      <c r="DO6" s="630"/>
      <c r="DP6" s="631"/>
      <c r="DQ6" s="638">
        <v>772161</v>
      </c>
      <c r="DR6" s="630"/>
      <c r="DS6" s="630"/>
      <c r="DT6" s="630"/>
      <c r="DU6" s="630"/>
      <c r="DV6" s="630"/>
      <c r="DW6" s="630"/>
      <c r="DX6" s="630"/>
      <c r="DY6" s="630"/>
      <c r="DZ6" s="630"/>
      <c r="EA6" s="630"/>
      <c r="EB6" s="630"/>
      <c r="EC6" s="639"/>
    </row>
    <row r="7" spans="2:143" ht="11.25" customHeight="1" x14ac:dyDescent="0.15">
      <c r="B7" s="626" t="s">
        <v>235</v>
      </c>
      <c r="C7" s="627"/>
      <c r="D7" s="627"/>
      <c r="E7" s="627"/>
      <c r="F7" s="627"/>
      <c r="G7" s="627"/>
      <c r="H7" s="627"/>
      <c r="I7" s="627"/>
      <c r="J7" s="627"/>
      <c r="K7" s="627"/>
      <c r="L7" s="627"/>
      <c r="M7" s="627"/>
      <c r="N7" s="627"/>
      <c r="O7" s="627"/>
      <c r="P7" s="627"/>
      <c r="Q7" s="628"/>
      <c r="R7" s="629">
        <v>133952</v>
      </c>
      <c r="S7" s="630"/>
      <c r="T7" s="630"/>
      <c r="U7" s="630"/>
      <c r="V7" s="630"/>
      <c r="W7" s="630"/>
      <c r="X7" s="630"/>
      <c r="Y7" s="631"/>
      <c r="Z7" s="632">
        <v>0.1</v>
      </c>
      <c r="AA7" s="632"/>
      <c r="AB7" s="632"/>
      <c r="AC7" s="632"/>
      <c r="AD7" s="633">
        <v>133952</v>
      </c>
      <c r="AE7" s="633"/>
      <c r="AF7" s="633"/>
      <c r="AG7" s="633"/>
      <c r="AH7" s="633"/>
      <c r="AI7" s="633"/>
      <c r="AJ7" s="633"/>
      <c r="AK7" s="633"/>
      <c r="AL7" s="634">
        <v>0.1</v>
      </c>
      <c r="AM7" s="635"/>
      <c r="AN7" s="635"/>
      <c r="AO7" s="636"/>
      <c r="AP7" s="626" t="s">
        <v>236</v>
      </c>
      <c r="AQ7" s="627"/>
      <c r="AR7" s="627"/>
      <c r="AS7" s="627"/>
      <c r="AT7" s="627"/>
      <c r="AU7" s="627"/>
      <c r="AV7" s="627"/>
      <c r="AW7" s="627"/>
      <c r="AX7" s="627"/>
      <c r="AY7" s="627"/>
      <c r="AZ7" s="627"/>
      <c r="BA7" s="627"/>
      <c r="BB7" s="627"/>
      <c r="BC7" s="627"/>
      <c r="BD7" s="627"/>
      <c r="BE7" s="627"/>
      <c r="BF7" s="628"/>
      <c r="BG7" s="629">
        <v>50461363</v>
      </c>
      <c r="BH7" s="630"/>
      <c r="BI7" s="630"/>
      <c r="BJ7" s="630"/>
      <c r="BK7" s="630"/>
      <c r="BL7" s="630"/>
      <c r="BM7" s="630"/>
      <c r="BN7" s="631"/>
      <c r="BO7" s="632">
        <v>93.6</v>
      </c>
      <c r="BP7" s="632"/>
      <c r="BQ7" s="632"/>
      <c r="BR7" s="632"/>
      <c r="BS7" s="633" t="s">
        <v>182</v>
      </c>
      <c r="BT7" s="633"/>
      <c r="BU7" s="633"/>
      <c r="BV7" s="633"/>
      <c r="BW7" s="633"/>
      <c r="BX7" s="633"/>
      <c r="BY7" s="633"/>
      <c r="BZ7" s="633"/>
      <c r="CA7" s="633"/>
      <c r="CB7" s="637"/>
      <c r="CD7" s="644" t="s">
        <v>237</v>
      </c>
      <c r="CE7" s="645"/>
      <c r="CF7" s="645"/>
      <c r="CG7" s="645"/>
      <c r="CH7" s="645"/>
      <c r="CI7" s="645"/>
      <c r="CJ7" s="645"/>
      <c r="CK7" s="645"/>
      <c r="CL7" s="645"/>
      <c r="CM7" s="645"/>
      <c r="CN7" s="645"/>
      <c r="CO7" s="645"/>
      <c r="CP7" s="645"/>
      <c r="CQ7" s="646"/>
      <c r="CR7" s="629">
        <v>27019772</v>
      </c>
      <c r="CS7" s="630"/>
      <c r="CT7" s="630"/>
      <c r="CU7" s="630"/>
      <c r="CV7" s="630"/>
      <c r="CW7" s="630"/>
      <c r="CX7" s="630"/>
      <c r="CY7" s="631"/>
      <c r="CZ7" s="632">
        <v>14.5</v>
      </c>
      <c r="DA7" s="632"/>
      <c r="DB7" s="632"/>
      <c r="DC7" s="632"/>
      <c r="DD7" s="638">
        <v>1964358</v>
      </c>
      <c r="DE7" s="630"/>
      <c r="DF7" s="630"/>
      <c r="DG7" s="630"/>
      <c r="DH7" s="630"/>
      <c r="DI7" s="630"/>
      <c r="DJ7" s="630"/>
      <c r="DK7" s="630"/>
      <c r="DL7" s="630"/>
      <c r="DM7" s="630"/>
      <c r="DN7" s="630"/>
      <c r="DO7" s="630"/>
      <c r="DP7" s="631"/>
      <c r="DQ7" s="638">
        <v>23939631</v>
      </c>
      <c r="DR7" s="630"/>
      <c r="DS7" s="630"/>
      <c r="DT7" s="630"/>
      <c r="DU7" s="630"/>
      <c r="DV7" s="630"/>
      <c r="DW7" s="630"/>
      <c r="DX7" s="630"/>
      <c r="DY7" s="630"/>
      <c r="DZ7" s="630"/>
      <c r="EA7" s="630"/>
      <c r="EB7" s="630"/>
      <c r="EC7" s="639"/>
    </row>
    <row r="8" spans="2:143" ht="11.25" customHeight="1" x14ac:dyDescent="0.15">
      <c r="B8" s="626" t="s">
        <v>238</v>
      </c>
      <c r="C8" s="627"/>
      <c r="D8" s="627"/>
      <c r="E8" s="627"/>
      <c r="F8" s="627"/>
      <c r="G8" s="627"/>
      <c r="H8" s="627"/>
      <c r="I8" s="627"/>
      <c r="J8" s="627"/>
      <c r="K8" s="627"/>
      <c r="L8" s="627"/>
      <c r="M8" s="627"/>
      <c r="N8" s="627"/>
      <c r="O8" s="627"/>
      <c r="P8" s="627"/>
      <c r="Q8" s="628"/>
      <c r="R8" s="629">
        <v>968980</v>
      </c>
      <c r="S8" s="630"/>
      <c r="T8" s="630"/>
      <c r="U8" s="630"/>
      <c r="V8" s="630"/>
      <c r="W8" s="630"/>
      <c r="X8" s="630"/>
      <c r="Y8" s="631"/>
      <c r="Z8" s="632">
        <v>0.5</v>
      </c>
      <c r="AA8" s="632"/>
      <c r="AB8" s="632"/>
      <c r="AC8" s="632"/>
      <c r="AD8" s="633">
        <v>968980</v>
      </c>
      <c r="AE8" s="633"/>
      <c r="AF8" s="633"/>
      <c r="AG8" s="633"/>
      <c r="AH8" s="633"/>
      <c r="AI8" s="633"/>
      <c r="AJ8" s="633"/>
      <c r="AK8" s="633"/>
      <c r="AL8" s="634">
        <v>0.8</v>
      </c>
      <c r="AM8" s="635"/>
      <c r="AN8" s="635"/>
      <c r="AO8" s="636"/>
      <c r="AP8" s="626" t="s">
        <v>239</v>
      </c>
      <c r="AQ8" s="627"/>
      <c r="AR8" s="627"/>
      <c r="AS8" s="627"/>
      <c r="AT8" s="627"/>
      <c r="AU8" s="627"/>
      <c r="AV8" s="627"/>
      <c r="AW8" s="627"/>
      <c r="AX8" s="627"/>
      <c r="AY8" s="627"/>
      <c r="AZ8" s="627"/>
      <c r="BA8" s="627"/>
      <c r="BB8" s="627"/>
      <c r="BC8" s="627"/>
      <c r="BD8" s="627"/>
      <c r="BE8" s="627"/>
      <c r="BF8" s="628"/>
      <c r="BG8" s="629">
        <v>872742</v>
      </c>
      <c r="BH8" s="630"/>
      <c r="BI8" s="630"/>
      <c r="BJ8" s="630"/>
      <c r="BK8" s="630"/>
      <c r="BL8" s="630"/>
      <c r="BM8" s="630"/>
      <c r="BN8" s="631"/>
      <c r="BO8" s="632">
        <v>1.6</v>
      </c>
      <c r="BP8" s="632"/>
      <c r="BQ8" s="632"/>
      <c r="BR8" s="632"/>
      <c r="BS8" s="633" t="s">
        <v>234</v>
      </c>
      <c r="BT8" s="633"/>
      <c r="BU8" s="633"/>
      <c r="BV8" s="633"/>
      <c r="BW8" s="633"/>
      <c r="BX8" s="633"/>
      <c r="BY8" s="633"/>
      <c r="BZ8" s="633"/>
      <c r="CA8" s="633"/>
      <c r="CB8" s="637"/>
      <c r="CD8" s="644" t="s">
        <v>240</v>
      </c>
      <c r="CE8" s="645"/>
      <c r="CF8" s="645"/>
      <c r="CG8" s="645"/>
      <c r="CH8" s="645"/>
      <c r="CI8" s="645"/>
      <c r="CJ8" s="645"/>
      <c r="CK8" s="645"/>
      <c r="CL8" s="645"/>
      <c r="CM8" s="645"/>
      <c r="CN8" s="645"/>
      <c r="CO8" s="645"/>
      <c r="CP8" s="645"/>
      <c r="CQ8" s="646"/>
      <c r="CR8" s="629">
        <v>91346239</v>
      </c>
      <c r="CS8" s="630"/>
      <c r="CT8" s="630"/>
      <c r="CU8" s="630"/>
      <c r="CV8" s="630"/>
      <c r="CW8" s="630"/>
      <c r="CX8" s="630"/>
      <c r="CY8" s="631"/>
      <c r="CZ8" s="632">
        <v>49</v>
      </c>
      <c r="DA8" s="632"/>
      <c r="DB8" s="632"/>
      <c r="DC8" s="632"/>
      <c r="DD8" s="638">
        <v>2718664</v>
      </c>
      <c r="DE8" s="630"/>
      <c r="DF8" s="630"/>
      <c r="DG8" s="630"/>
      <c r="DH8" s="630"/>
      <c r="DI8" s="630"/>
      <c r="DJ8" s="630"/>
      <c r="DK8" s="630"/>
      <c r="DL8" s="630"/>
      <c r="DM8" s="630"/>
      <c r="DN8" s="630"/>
      <c r="DO8" s="630"/>
      <c r="DP8" s="631"/>
      <c r="DQ8" s="638">
        <v>49004841</v>
      </c>
      <c r="DR8" s="630"/>
      <c r="DS8" s="630"/>
      <c r="DT8" s="630"/>
      <c r="DU8" s="630"/>
      <c r="DV8" s="630"/>
      <c r="DW8" s="630"/>
      <c r="DX8" s="630"/>
      <c r="DY8" s="630"/>
      <c r="DZ8" s="630"/>
      <c r="EA8" s="630"/>
      <c r="EB8" s="630"/>
      <c r="EC8" s="639"/>
    </row>
    <row r="9" spans="2:143" ht="11.25" customHeight="1" x14ac:dyDescent="0.15">
      <c r="B9" s="626" t="s">
        <v>241</v>
      </c>
      <c r="C9" s="627"/>
      <c r="D9" s="627"/>
      <c r="E9" s="627"/>
      <c r="F9" s="627"/>
      <c r="G9" s="627"/>
      <c r="H9" s="627"/>
      <c r="I9" s="627"/>
      <c r="J9" s="627"/>
      <c r="K9" s="627"/>
      <c r="L9" s="627"/>
      <c r="M9" s="627"/>
      <c r="N9" s="627"/>
      <c r="O9" s="627"/>
      <c r="P9" s="627"/>
      <c r="Q9" s="628"/>
      <c r="R9" s="629">
        <v>1191905</v>
      </c>
      <c r="S9" s="630"/>
      <c r="T9" s="630"/>
      <c r="U9" s="630"/>
      <c r="V9" s="630"/>
      <c r="W9" s="630"/>
      <c r="X9" s="630"/>
      <c r="Y9" s="631"/>
      <c r="Z9" s="632">
        <v>0.6</v>
      </c>
      <c r="AA9" s="632"/>
      <c r="AB9" s="632"/>
      <c r="AC9" s="632"/>
      <c r="AD9" s="633">
        <v>1191905</v>
      </c>
      <c r="AE9" s="633"/>
      <c r="AF9" s="633"/>
      <c r="AG9" s="633"/>
      <c r="AH9" s="633"/>
      <c r="AI9" s="633"/>
      <c r="AJ9" s="633"/>
      <c r="AK9" s="633"/>
      <c r="AL9" s="634">
        <v>1</v>
      </c>
      <c r="AM9" s="635"/>
      <c r="AN9" s="635"/>
      <c r="AO9" s="636"/>
      <c r="AP9" s="626" t="s">
        <v>242</v>
      </c>
      <c r="AQ9" s="627"/>
      <c r="AR9" s="627"/>
      <c r="AS9" s="627"/>
      <c r="AT9" s="627"/>
      <c r="AU9" s="627"/>
      <c r="AV9" s="627"/>
      <c r="AW9" s="627"/>
      <c r="AX9" s="627"/>
      <c r="AY9" s="627"/>
      <c r="AZ9" s="627"/>
      <c r="BA9" s="627"/>
      <c r="BB9" s="627"/>
      <c r="BC9" s="627"/>
      <c r="BD9" s="627"/>
      <c r="BE9" s="627"/>
      <c r="BF9" s="628"/>
      <c r="BG9" s="629">
        <v>49588621</v>
      </c>
      <c r="BH9" s="630"/>
      <c r="BI9" s="630"/>
      <c r="BJ9" s="630"/>
      <c r="BK9" s="630"/>
      <c r="BL9" s="630"/>
      <c r="BM9" s="630"/>
      <c r="BN9" s="631"/>
      <c r="BO9" s="632">
        <v>92</v>
      </c>
      <c r="BP9" s="632"/>
      <c r="BQ9" s="632"/>
      <c r="BR9" s="632"/>
      <c r="BS9" s="633" t="s">
        <v>234</v>
      </c>
      <c r="BT9" s="633"/>
      <c r="BU9" s="633"/>
      <c r="BV9" s="633"/>
      <c r="BW9" s="633"/>
      <c r="BX9" s="633"/>
      <c r="BY9" s="633"/>
      <c r="BZ9" s="633"/>
      <c r="CA9" s="633"/>
      <c r="CB9" s="637"/>
      <c r="CD9" s="644" t="s">
        <v>243</v>
      </c>
      <c r="CE9" s="645"/>
      <c r="CF9" s="645"/>
      <c r="CG9" s="645"/>
      <c r="CH9" s="645"/>
      <c r="CI9" s="645"/>
      <c r="CJ9" s="645"/>
      <c r="CK9" s="645"/>
      <c r="CL9" s="645"/>
      <c r="CM9" s="645"/>
      <c r="CN9" s="645"/>
      <c r="CO9" s="645"/>
      <c r="CP9" s="645"/>
      <c r="CQ9" s="646"/>
      <c r="CR9" s="629">
        <v>19638397</v>
      </c>
      <c r="CS9" s="630"/>
      <c r="CT9" s="630"/>
      <c r="CU9" s="630"/>
      <c r="CV9" s="630"/>
      <c r="CW9" s="630"/>
      <c r="CX9" s="630"/>
      <c r="CY9" s="631"/>
      <c r="CZ9" s="632">
        <v>10.5</v>
      </c>
      <c r="DA9" s="632"/>
      <c r="DB9" s="632"/>
      <c r="DC9" s="632"/>
      <c r="DD9" s="638">
        <v>1922512</v>
      </c>
      <c r="DE9" s="630"/>
      <c r="DF9" s="630"/>
      <c r="DG9" s="630"/>
      <c r="DH9" s="630"/>
      <c r="DI9" s="630"/>
      <c r="DJ9" s="630"/>
      <c r="DK9" s="630"/>
      <c r="DL9" s="630"/>
      <c r="DM9" s="630"/>
      <c r="DN9" s="630"/>
      <c r="DO9" s="630"/>
      <c r="DP9" s="631"/>
      <c r="DQ9" s="638">
        <v>11893437</v>
      </c>
      <c r="DR9" s="630"/>
      <c r="DS9" s="630"/>
      <c r="DT9" s="630"/>
      <c r="DU9" s="630"/>
      <c r="DV9" s="630"/>
      <c r="DW9" s="630"/>
      <c r="DX9" s="630"/>
      <c r="DY9" s="630"/>
      <c r="DZ9" s="630"/>
      <c r="EA9" s="630"/>
      <c r="EB9" s="630"/>
      <c r="EC9" s="639"/>
    </row>
    <row r="10" spans="2:143" ht="11.25" customHeight="1" x14ac:dyDescent="0.15">
      <c r="B10" s="626" t="s">
        <v>244</v>
      </c>
      <c r="C10" s="627"/>
      <c r="D10" s="627"/>
      <c r="E10" s="627"/>
      <c r="F10" s="627"/>
      <c r="G10" s="627"/>
      <c r="H10" s="627"/>
      <c r="I10" s="627"/>
      <c r="J10" s="627"/>
      <c r="K10" s="627"/>
      <c r="L10" s="627"/>
      <c r="M10" s="627"/>
      <c r="N10" s="627"/>
      <c r="O10" s="627"/>
      <c r="P10" s="627"/>
      <c r="Q10" s="628"/>
      <c r="R10" s="629" t="s">
        <v>234</v>
      </c>
      <c r="S10" s="630"/>
      <c r="T10" s="630"/>
      <c r="U10" s="630"/>
      <c r="V10" s="630"/>
      <c r="W10" s="630"/>
      <c r="X10" s="630"/>
      <c r="Y10" s="631"/>
      <c r="Z10" s="632" t="s">
        <v>128</v>
      </c>
      <c r="AA10" s="632"/>
      <c r="AB10" s="632"/>
      <c r="AC10" s="632"/>
      <c r="AD10" s="633" t="s">
        <v>182</v>
      </c>
      <c r="AE10" s="633"/>
      <c r="AF10" s="633"/>
      <c r="AG10" s="633"/>
      <c r="AH10" s="633"/>
      <c r="AI10" s="633"/>
      <c r="AJ10" s="633"/>
      <c r="AK10" s="633"/>
      <c r="AL10" s="634" t="s">
        <v>182</v>
      </c>
      <c r="AM10" s="635"/>
      <c r="AN10" s="635"/>
      <c r="AO10" s="636"/>
      <c r="AP10" s="626" t="s">
        <v>245</v>
      </c>
      <c r="AQ10" s="627"/>
      <c r="AR10" s="627"/>
      <c r="AS10" s="627"/>
      <c r="AT10" s="627"/>
      <c r="AU10" s="627"/>
      <c r="AV10" s="627"/>
      <c r="AW10" s="627"/>
      <c r="AX10" s="627"/>
      <c r="AY10" s="627"/>
      <c r="AZ10" s="627"/>
      <c r="BA10" s="627"/>
      <c r="BB10" s="627"/>
      <c r="BC10" s="627"/>
      <c r="BD10" s="627"/>
      <c r="BE10" s="627"/>
      <c r="BF10" s="628"/>
      <c r="BG10" s="629" t="s">
        <v>234</v>
      </c>
      <c r="BH10" s="630"/>
      <c r="BI10" s="630"/>
      <c r="BJ10" s="630"/>
      <c r="BK10" s="630"/>
      <c r="BL10" s="630"/>
      <c r="BM10" s="630"/>
      <c r="BN10" s="631"/>
      <c r="BO10" s="632" t="s">
        <v>182</v>
      </c>
      <c r="BP10" s="632"/>
      <c r="BQ10" s="632"/>
      <c r="BR10" s="632"/>
      <c r="BS10" s="633" t="s">
        <v>234</v>
      </c>
      <c r="BT10" s="633"/>
      <c r="BU10" s="633"/>
      <c r="BV10" s="633"/>
      <c r="BW10" s="633"/>
      <c r="BX10" s="633"/>
      <c r="BY10" s="633"/>
      <c r="BZ10" s="633"/>
      <c r="CA10" s="633"/>
      <c r="CB10" s="637"/>
      <c r="CD10" s="644" t="s">
        <v>246</v>
      </c>
      <c r="CE10" s="645"/>
      <c r="CF10" s="645"/>
      <c r="CG10" s="645"/>
      <c r="CH10" s="645"/>
      <c r="CI10" s="645"/>
      <c r="CJ10" s="645"/>
      <c r="CK10" s="645"/>
      <c r="CL10" s="645"/>
      <c r="CM10" s="645"/>
      <c r="CN10" s="645"/>
      <c r="CO10" s="645"/>
      <c r="CP10" s="645"/>
      <c r="CQ10" s="646"/>
      <c r="CR10" s="629">
        <v>355990</v>
      </c>
      <c r="CS10" s="630"/>
      <c r="CT10" s="630"/>
      <c r="CU10" s="630"/>
      <c r="CV10" s="630"/>
      <c r="CW10" s="630"/>
      <c r="CX10" s="630"/>
      <c r="CY10" s="631"/>
      <c r="CZ10" s="632">
        <v>0.2</v>
      </c>
      <c r="DA10" s="632"/>
      <c r="DB10" s="632"/>
      <c r="DC10" s="632"/>
      <c r="DD10" s="638">
        <v>4240</v>
      </c>
      <c r="DE10" s="630"/>
      <c r="DF10" s="630"/>
      <c r="DG10" s="630"/>
      <c r="DH10" s="630"/>
      <c r="DI10" s="630"/>
      <c r="DJ10" s="630"/>
      <c r="DK10" s="630"/>
      <c r="DL10" s="630"/>
      <c r="DM10" s="630"/>
      <c r="DN10" s="630"/>
      <c r="DO10" s="630"/>
      <c r="DP10" s="631"/>
      <c r="DQ10" s="638">
        <v>226744</v>
      </c>
      <c r="DR10" s="630"/>
      <c r="DS10" s="630"/>
      <c r="DT10" s="630"/>
      <c r="DU10" s="630"/>
      <c r="DV10" s="630"/>
      <c r="DW10" s="630"/>
      <c r="DX10" s="630"/>
      <c r="DY10" s="630"/>
      <c r="DZ10" s="630"/>
      <c r="EA10" s="630"/>
      <c r="EB10" s="630"/>
      <c r="EC10" s="639"/>
    </row>
    <row r="11" spans="2:143" ht="11.25" customHeight="1" x14ac:dyDescent="0.15">
      <c r="B11" s="626" t="s">
        <v>247</v>
      </c>
      <c r="C11" s="627"/>
      <c r="D11" s="627"/>
      <c r="E11" s="627"/>
      <c r="F11" s="627"/>
      <c r="G11" s="627"/>
      <c r="H11" s="627"/>
      <c r="I11" s="627"/>
      <c r="J11" s="627"/>
      <c r="K11" s="627"/>
      <c r="L11" s="627"/>
      <c r="M11" s="627"/>
      <c r="N11" s="627"/>
      <c r="O11" s="627"/>
      <c r="P11" s="627"/>
      <c r="Q11" s="628"/>
      <c r="R11" s="629">
        <v>11335154</v>
      </c>
      <c r="S11" s="630"/>
      <c r="T11" s="630"/>
      <c r="U11" s="630"/>
      <c r="V11" s="630"/>
      <c r="W11" s="630"/>
      <c r="X11" s="630"/>
      <c r="Y11" s="631"/>
      <c r="Z11" s="634">
        <v>5.9</v>
      </c>
      <c r="AA11" s="635"/>
      <c r="AB11" s="635"/>
      <c r="AC11" s="647"/>
      <c r="AD11" s="638">
        <v>11335154</v>
      </c>
      <c r="AE11" s="630"/>
      <c r="AF11" s="630"/>
      <c r="AG11" s="630"/>
      <c r="AH11" s="630"/>
      <c r="AI11" s="630"/>
      <c r="AJ11" s="630"/>
      <c r="AK11" s="631"/>
      <c r="AL11" s="634">
        <v>9.9</v>
      </c>
      <c r="AM11" s="635"/>
      <c r="AN11" s="635"/>
      <c r="AO11" s="636"/>
      <c r="AP11" s="626" t="s">
        <v>248</v>
      </c>
      <c r="AQ11" s="627"/>
      <c r="AR11" s="627"/>
      <c r="AS11" s="627"/>
      <c r="AT11" s="627"/>
      <c r="AU11" s="627"/>
      <c r="AV11" s="627"/>
      <c r="AW11" s="627"/>
      <c r="AX11" s="627"/>
      <c r="AY11" s="627"/>
      <c r="AZ11" s="627"/>
      <c r="BA11" s="627"/>
      <c r="BB11" s="627"/>
      <c r="BC11" s="627"/>
      <c r="BD11" s="627"/>
      <c r="BE11" s="627"/>
      <c r="BF11" s="628"/>
      <c r="BG11" s="629" t="s">
        <v>234</v>
      </c>
      <c r="BH11" s="630"/>
      <c r="BI11" s="630"/>
      <c r="BJ11" s="630"/>
      <c r="BK11" s="630"/>
      <c r="BL11" s="630"/>
      <c r="BM11" s="630"/>
      <c r="BN11" s="631"/>
      <c r="BO11" s="632" t="s">
        <v>182</v>
      </c>
      <c r="BP11" s="632"/>
      <c r="BQ11" s="632"/>
      <c r="BR11" s="632"/>
      <c r="BS11" s="633" t="s">
        <v>234</v>
      </c>
      <c r="BT11" s="633"/>
      <c r="BU11" s="633"/>
      <c r="BV11" s="633"/>
      <c r="BW11" s="633"/>
      <c r="BX11" s="633"/>
      <c r="BY11" s="633"/>
      <c r="BZ11" s="633"/>
      <c r="CA11" s="633"/>
      <c r="CB11" s="637"/>
      <c r="CD11" s="644" t="s">
        <v>249</v>
      </c>
      <c r="CE11" s="645"/>
      <c r="CF11" s="645"/>
      <c r="CG11" s="645"/>
      <c r="CH11" s="645"/>
      <c r="CI11" s="645"/>
      <c r="CJ11" s="645"/>
      <c r="CK11" s="645"/>
      <c r="CL11" s="645"/>
      <c r="CM11" s="645"/>
      <c r="CN11" s="645"/>
      <c r="CO11" s="645"/>
      <c r="CP11" s="645"/>
      <c r="CQ11" s="646"/>
      <c r="CR11" s="629" t="s">
        <v>182</v>
      </c>
      <c r="CS11" s="630"/>
      <c r="CT11" s="630"/>
      <c r="CU11" s="630"/>
      <c r="CV11" s="630"/>
      <c r="CW11" s="630"/>
      <c r="CX11" s="630"/>
      <c r="CY11" s="631"/>
      <c r="CZ11" s="632" t="s">
        <v>234</v>
      </c>
      <c r="DA11" s="632"/>
      <c r="DB11" s="632"/>
      <c r="DC11" s="632"/>
      <c r="DD11" s="638" t="s">
        <v>182</v>
      </c>
      <c r="DE11" s="630"/>
      <c r="DF11" s="630"/>
      <c r="DG11" s="630"/>
      <c r="DH11" s="630"/>
      <c r="DI11" s="630"/>
      <c r="DJ11" s="630"/>
      <c r="DK11" s="630"/>
      <c r="DL11" s="630"/>
      <c r="DM11" s="630"/>
      <c r="DN11" s="630"/>
      <c r="DO11" s="630"/>
      <c r="DP11" s="631"/>
      <c r="DQ11" s="638" t="s">
        <v>182</v>
      </c>
      <c r="DR11" s="630"/>
      <c r="DS11" s="630"/>
      <c r="DT11" s="630"/>
      <c r="DU11" s="630"/>
      <c r="DV11" s="630"/>
      <c r="DW11" s="630"/>
      <c r="DX11" s="630"/>
      <c r="DY11" s="630"/>
      <c r="DZ11" s="630"/>
      <c r="EA11" s="630"/>
      <c r="EB11" s="630"/>
      <c r="EC11" s="639"/>
    </row>
    <row r="12" spans="2:143" ht="11.25" customHeight="1" x14ac:dyDescent="0.15">
      <c r="B12" s="626" t="s">
        <v>250</v>
      </c>
      <c r="C12" s="627"/>
      <c r="D12" s="627"/>
      <c r="E12" s="627"/>
      <c r="F12" s="627"/>
      <c r="G12" s="627"/>
      <c r="H12" s="627"/>
      <c r="I12" s="627"/>
      <c r="J12" s="627"/>
      <c r="K12" s="627"/>
      <c r="L12" s="627"/>
      <c r="M12" s="627"/>
      <c r="N12" s="627"/>
      <c r="O12" s="627"/>
      <c r="P12" s="627"/>
      <c r="Q12" s="628"/>
      <c r="R12" s="629" t="s">
        <v>182</v>
      </c>
      <c r="S12" s="630"/>
      <c r="T12" s="630"/>
      <c r="U12" s="630"/>
      <c r="V12" s="630"/>
      <c r="W12" s="630"/>
      <c r="X12" s="630"/>
      <c r="Y12" s="631"/>
      <c r="Z12" s="632" t="s">
        <v>128</v>
      </c>
      <c r="AA12" s="632"/>
      <c r="AB12" s="632"/>
      <c r="AC12" s="632"/>
      <c r="AD12" s="633" t="s">
        <v>234</v>
      </c>
      <c r="AE12" s="633"/>
      <c r="AF12" s="633"/>
      <c r="AG12" s="633"/>
      <c r="AH12" s="633"/>
      <c r="AI12" s="633"/>
      <c r="AJ12" s="633"/>
      <c r="AK12" s="633"/>
      <c r="AL12" s="634" t="s">
        <v>234</v>
      </c>
      <c r="AM12" s="635"/>
      <c r="AN12" s="635"/>
      <c r="AO12" s="636"/>
      <c r="AP12" s="626" t="s">
        <v>251</v>
      </c>
      <c r="AQ12" s="627"/>
      <c r="AR12" s="627"/>
      <c r="AS12" s="627"/>
      <c r="AT12" s="627"/>
      <c r="AU12" s="627"/>
      <c r="AV12" s="627"/>
      <c r="AW12" s="627"/>
      <c r="AX12" s="627"/>
      <c r="AY12" s="627"/>
      <c r="AZ12" s="627"/>
      <c r="BA12" s="627"/>
      <c r="BB12" s="627"/>
      <c r="BC12" s="627"/>
      <c r="BD12" s="627"/>
      <c r="BE12" s="627"/>
      <c r="BF12" s="628"/>
      <c r="BG12" s="629" t="s">
        <v>234</v>
      </c>
      <c r="BH12" s="630"/>
      <c r="BI12" s="630"/>
      <c r="BJ12" s="630"/>
      <c r="BK12" s="630"/>
      <c r="BL12" s="630"/>
      <c r="BM12" s="630"/>
      <c r="BN12" s="631"/>
      <c r="BO12" s="632" t="s">
        <v>234</v>
      </c>
      <c r="BP12" s="632"/>
      <c r="BQ12" s="632"/>
      <c r="BR12" s="632"/>
      <c r="BS12" s="633" t="s">
        <v>234</v>
      </c>
      <c r="BT12" s="633"/>
      <c r="BU12" s="633"/>
      <c r="BV12" s="633"/>
      <c r="BW12" s="633"/>
      <c r="BX12" s="633"/>
      <c r="BY12" s="633"/>
      <c r="BZ12" s="633"/>
      <c r="CA12" s="633"/>
      <c r="CB12" s="637"/>
      <c r="CD12" s="644" t="s">
        <v>252</v>
      </c>
      <c r="CE12" s="645"/>
      <c r="CF12" s="645"/>
      <c r="CG12" s="645"/>
      <c r="CH12" s="645"/>
      <c r="CI12" s="645"/>
      <c r="CJ12" s="645"/>
      <c r="CK12" s="645"/>
      <c r="CL12" s="645"/>
      <c r="CM12" s="645"/>
      <c r="CN12" s="645"/>
      <c r="CO12" s="645"/>
      <c r="CP12" s="645"/>
      <c r="CQ12" s="646"/>
      <c r="CR12" s="629">
        <v>3490711</v>
      </c>
      <c r="CS12" s="630"/>
      <c r="CT12" s="630"/>
      <c r="CU12" s="630"/>
      <c r="CV12" s="630"/>
      <c r="CW12" s="630"/>
      <c r="CX12" s="630"/>
      <c r="CY12" s="631"/>
      <c r="CZ12" s="632">
        <v>1.9</v>
      </c>
      <c r="DA12" s="632"/>
      <c r="DB12" s="632"/>
      <c r="DC12" s="632"/>
      <c r="DD12" s="638">
        <v>201326</v>
      </c>
      <c r="DE12" s="630"/>
      <c r="DF12" s="630"/>
      <c r="DG12" s="630"/>
      <c r="DH12" s="630"/>
      <c r="DI12" s="630"/>
      <c r="DJ12" s="630"/>
      <c r="DK12" s="630"/>
      <c r="DL12" s="630"/>
      <c r="DM12" s="630"/>
      <c r="DN12" s="630"/>
      <c r="DO12" s="630"/>
      <c r="DP12" s="631"/>
      <c r="DQ12" s="638">
        <v>2795852</v>
      </c>
      <c r="DR12" s="630"/>
      <c r="DS12" s="630"/>
      <c r="DT12" s="630"/>
      <c r="DU12" s="630"/>
      <c r="DV12" s="630"/>
      <c r="DW12" s="630"/>
      <c r="DX12" s="630"/>
      <c r="DY12" s="630"/>
      <c r="DZ12" s="630"/>
      <c r="EA12" s="630"/>
      <c r="EB12" s="630"/>
      <c r="EC12" s="639"/>
    </row>
    <row r="13" spans="2:143" ht="11.25" customHeight="1" x14ac:dyDescent="0.15">
      <c r="B13" s="626" t="s">
        <v>253</v>
      </c>
      <c r="C13" s="627"/>
      <c r="D13" s="627"/>
      <c r="E13" s="627"/>
      <c r="F13" s="627"/>
      <c r="G13" s="627"/>
      <c r="H13" s="627"/>
      <c r="I13" s="627"/>
      <c r="J13" s="627"/>
      <c r="K13" s="627"/>
      <c r="L13" s="627"/>
      <c r="M13" s="627"/>
      <c r="N13" s="627"/>
      <c r="O13" s="627"/>
      <c r="P13" s="627"/>
      <c r="Q13" s="628"/>
      <c r="R13" s="629" t="s">
        <v>234</v>
      </c>
      <c r="S13" s="630"/>
      <c r="T13" s="630"/>
      <c r="U13" s="630"/>
      <c r="V13" s="630"/>
      <c r="W13" s="630"/>
      <c r="X13" s="630"/>
      <c r="Y13" s="631"/>
      <c r="Z13" s="632" t="s">
        <v>234</v>
      </c>
      <c r="AA13" s="632"/>
      <c r="AB13" s="632"/>
      <c r="AC13" s="632"/>
      <c r="AD13" s="633" t="s">
        <v>234</v>
      </c>
      <c r="AE13" s="633"/>
      <c r="AF13" s="633"/>
      <c r="AG13" s="633"/>
      <c r="AH13" s="633"/>
      <c r="AI13" s="633"/>
      <c r="AJ13" s="633"/>
      <c r="AK13" s="633"/>
      <c r="AL13" s="634" t="s">
        <v>182</v>
      </c>
      <c r="AM13" s="635"/>
      <c r="AN13" s="635"/>
      <c r="AO13" s="636"/>
      <c r="AP13" s="626" t="s">
        <v>254</v>
      </c>
      <c r="AQ13" s="627"/>
      <c r="AR13" s="627"/>
      <c r="AS13" s="627"/>
      <c r="AT13" s="627"/>
      <c r="AU13" s="627"/>
      <c r="AV13" s="627"/>
      <c r="AW13" s="627"/>
      <c r="AX13" s="627"/>
      <c r="AY13" s="627"/>
      <c r="AZ13" s="627"/>
      <c r="BA13" s="627"/>
      <c r="BB13" s="627"/>
      <c r="BC13" s="627"/>
      <c r="BD13" s="627"/>
      <c r="BE13" s="627"/>
      <c r="BF13" s="628"/>
      <c r="BG13" s="629" t="s">
        <v>234</v>
      </c>
      <c r="BH13" s="630"/>
      <c r="BI13" s="630"/>
      <c r="BJ13" s="630"/>
      <c r="BK13" s="630"/>
      <c r="BL13" s="630"/>
      <c r="BM13" s="630"/>
      <c r="BN13" s="631"/>
      <c r="BO13" s="632" t="s">
        <v>234</v>
      </c>
      <c r="BP13" s="632"/>
      <c r="BQ13" s="632"/>
      <c r="BR13" s="632"/>
      <c r="BS13" s="633" t="s">
        <v>234</v>
      </c>
      <c r="BT13" s="633"/>
      <c r="BU13" s="633"/>
      <c r="BV13" s="633"/>
      <c r="BW13" s="633"/>
      <c r="BX13" s="633"/>
      <c r="BY13" s="633"/>
      <c r="BZ13" s="633"/>
      <c r="CA13" s="633"/>
      <c r="CB13" s="637"/>
      <c r="CD13" s="644" t="s">
        <v>255</v>
      </c>
      <c r="CE13" s="645"/>
      <c r="CF13" s="645"/>
      <c r="CG13" s="645"/>
      <c r="CH13" s="645"/>
      <c r="CI13" s="645"/>
      <c r="CJ13" s="645"/>
      <c r="CK13" s="645"/>
      <c r="CL13" s="645"/>
      <c r="CM13" s="645"/>
      <c r="CN13" s="645"/>
      <c r="CO13" s="645"/>
      <c r="CP13" s="645"/>
      <c r="CQ13" s="646"/>
      <c r="CR13" s="629">
        <v>14718376</v>
      </c>
      <c r="CS13" s="630"/>
      <c r="CT13" s="630"/>
      <c r="CU13" s="630"/>
      <c r="CV13" s="630"/>
      <c r="CW13" s="630"/>
      <c r="CX13" s="630"/>
      <c r="CY13" s="631"/>
      <c r="CZ13" s="632">
        <v>7.9</v>
      </c>
      <c r="DA13" s="632"/>
      <c r="DB13" s="632"/>
      <c r="DC13" s="632"/>
      <c r="DD13" s="638">
        <v>9644848</v>
      </c>
      <c r="DE13" s="630"/>
      <c r="DF13" s="630"/>
      <c r="DG13" s="630"/>
      <c r="DH13" s="630"/>
      <c r="DI13" s="630"/>
      <c r="DJ13" s="630"/>
      <c r="DK13" s="630"/>
      <c r="DL13" s="630"/>
      <c r="DM13" s="630"/>
      <c r="DN13" s="630"/>
      <c r="DO13" s="630"/>
      <c r="DP13" s="631"/>
      <c r="DQ13" s="638">
        <v>8094127</v>
      </c>
      <c r="DR13" s="630"/>
      <c r="DS13" s="630"/>
      <c r="DT13" s="630"/>
      <c r="DU13" s="630"/>
      <c r="DV13" s="630"/>
      <c r="DW13" s="630"/>
      <c r="DX13" s="630"/>
      <c r="DY13" s="630"/>
      <c r="DZ13" s="630"/>
      <c r="EA13" s="630"/>
      <c r="EB13" s="630"/>
      <c r="EC13" s="639"/>
    </row>
    <row r="14" spans="2:143" ht="11.25" customHeight="1" x14ac:dyDescent="0.15">
      <c r="B14" s="626" t="s">
        <v>256</v>
      </c>
      <c r="C14" s="627"/>
      <c r="D14" s="627"/>
      <c r="E14" s="627"/>
      <c r="F14" s="627"/>
      <c r="G14" s="627"/>
      <c r="H14" s="627"/>
      <c r="I14" s="627"/>
      <c r="J14" s="627"/>
      <c r="K14" s="627"/>
      <c r="L14" s="627"/>
      <c r="M14" s="627"/>
      <c r="N14" s="627"/>
      <c r="O14" s="627"/>
      <c r="P14" s="627"/>
      <c r="Q14" s="628"/>
      <c r="R14" s="629">
        <v>1</v>
      </c>
      <c r="S14" s="630"/>
      <c r="T14" s="630"/>
      <c r="U14" s="630"/>
      <c r="V14" s="630"/>
      <c r="W14" s="630"/>
      <c r="X14" s="630"/>
      <c r="Y14" s="631"/>
      <c r="Z14" s="632">
        <v>0</v>
      </c>
      <c r="AA14" s="632"/>
      <c r="AB14" s="632"/>
      <c r="AC14" s="632"/>
      <c r="AD14" s="633">
        <v>1</v>
      </c>
      <c r="AE14" s="633"/>
      <c r="AF14" s="633"/>
      <c r="AG14" s="633"/>
      <c r="AH14" s="633"/>
      <c r="AI14" s="633"/>
      <c r="AJ14" s="633"/>
      <c r="AK14" s="633"/>
      <c r="AL14" s="634">
        <v>0</v>
      </c>
      <c r="AM14" s="635"/>
      <c r="AN14" s="635"/>
      <c r="AO14" s="636"/>
      <c r="AP14" s="626" t="s">
        <v>257</v>
      </c>
      <c r="AQ14" s="627"/>
      <c r="AR14" s="627"/>
      <c r="AS14" s="627"/>
      <c r="AT14" s="627"/>
      <c r="AU14" s="627"/>
      <c r="AV14" s="627"/>
      <c r="AW14" s="627"/>
      <c r="AX14" s="627"/>
      <c r="AY14" s="627"/>
      <c r="AZ14" s="627"/>
      <c r="BA14" s="627"/>
      <c r="BB14" s="627"/>
      <c r="BC14" s="627"/>
      <c r="BD14" s="627"/>
      <c r="BE14" s="627"/>
      <c r="BF14" s="628"/>
      <c r="BG14" s="629">
        <v>141328</v>
      </c>
      <c r="BH14" s="630"/>
      <c r="BI14" s="630"/>
      <c r="BJ14" s="630"/>
      <c r="BK14" s="630"/>
      <c r="BL14" s="630"/>
      <c r="BM14" s="630"/>
      <c r="BN14" s="631"/>
      <c r="BO14" s="632">
        <v>0.3</v>
      </c>
      <c r="BP14" s="632"/>
      <c r="BQ14" s="632"/>
      <c r="BR14" s="632"/>
      <c r="BS14" s="633" t="s">
        <v>182</v>
      </c>
      <c r="BT14" s="633"/>
      <c r="BU14" s="633"/>
      <c r="BV14" s="633"/>
      <c r="BW14" s="633"/>
      <c r="BX14" s="633"/>
      <c r="BY14" s="633"/>
      <c r="BZ14" s="633"/>
      <c r="CA14" s="633"/>
      <c r="CB14" s="637"/>
      <c r="CD14" s="644" t="s">
        <v>258</v>
      </c>
      <c r="CE14" s="645"/>
      <c r="CF14" s="645"/>
      <c r="CG14" s="645"/>
      <c r="CH14" s="645"/>
      <c r="CI14" s="645"/>
      <c r="CJ14" s="645"/>
      <c r="CK14" s="645"/>
      <c r="CL14" s="645"/>
      <c r="CM14" s="645"/>
      <c r="CN14" s="645"/>
      <c r="CO14" s="645"/>
      <c r="CP14" s="645"/>
      <c r="CQ14" s="646"/>
      <c r="CR14" s="629">
        <v>2376461</v>
      </c>
      <c r="CS14" s="630"/>
      <c r="CT14" s="630"/>
      <c r="CU14" s="630"/>
      <c r="CV14" s="630"/>
      <c r="CW14" s="630"/>
      <c r="CX14" s="630"/>
      <c r="CY14" s="631"/>
      <c r="CZ14" s="632">
        <v>1.3</v>
      </c>
      <c r="DA14" s="632"/>
      <c r="DB14" s="632"/>
      <c r="DC14" s="632"/>
      <c r="DD14" s="638">
        <v>1289924</v>
      </c>
      <c r="DE14" s="630"/>
      <c r="DF14" s="630"/>
      <c r="DG14" s="630"/>
      <c r="DH14" s="630"/>
      <c r="DI14" s="630"/>
      <c r="DJ14" s="630"/>
      <c r="DK14" s="630"/>
      <c r="DL14" s="630"/>
      <c r="DM14" s="630"/>
      <c r="DN14" s="630"/>
      <c r="DO14" s="630"/>
      <c r="DP14" s="631"/>
      <c r="DQ14" s="638">
        <v>1846300</v>
      </c>
      <c r="DR14" s="630"/>
      <c r="DS14" s="630"/>
      <c r="DT14" s="630"/>
      <c r="DU14" s="630"/>
      <c r="DV14" s="630"/>
      <c r="DW14" s="630"/>
      <c r="DX14" s="630"/>
      <c r="DY14" s="630"/>
      <c r="DZ14" s="630"/>
      <c r="EA14" s="630"/>
      <c r="EB14" s="630"/>
      <c r="EC14" s="639"/>
    </row>
    <row r="15" spans="2:143" ht="11.25" customHeight="1" x14ac:dyDescent="0.15">
      <c r="B15" s="626" t="s">
        <v>259</v>
      </c>
      <c r="C15" s="627"/>
      <c r="D15" s="627"/>
      <c r="E15" s="627"/>
      <c r="F15" s="627"/>
      <c r="G15" s="627"/>
      <c r="H15" s="627"/>
      <c r="I15" s="627"/>
      <c r="J15" s="627"/>
      <c r="K15" s="627"/>
      <c r="L15" s="627"/>
      <c r="M15" s="627"/>
      <c r="N15" s="627"/>
      <c r="O15" s="627"/>
      <c r="P15" s="627"/>
      <c r="Q15" s="628"/>
      <c r="R15" s="629" t="s">
        <v>182</v>
      </c>
      <c r="S15" s="630"/>
      <c r="T15" s="630"/>
      <c r="U15" s="630"/>
      <c r="V15" s="630"/>
      <c r="W15" s="630"/>
      <c r="X15" s="630"/>
      <c r="Y15" s="631"/>
      <c r="Z15" s="632" t="s">
        <v>234</v>
      </c>
      <c r="AA15" s="632"/>
      <c r="AB15" s="632"/>
      <c r="AC15" s="632"/>
      <c r="AD15" s="633" t="s">
        <v>128</v>
      </c>
      <c r="AE15" s="633"/>
      <c r="AF15" s="633"/>
      <c r="AG15" s="633"/>
      <c r="AH15" s="633"/>
      <c r="AI15" s="633"/>
      <c r="AJ15" s="633"/>
      <c r="AK15" s="633"/>
      <c r="AL15" s="634" t="s">
        <v>234</v>
      </c>
      <c r="AM15" s="635"/>
      <c r="AN15" s="635"/>
      <c r="AO15" s="636"/>
      <c r="AP15" s="626" t="s">
        <v>260</v>
      </c>
      <c r="AQ15" s="627"/>
      <c r="AR15" s="627"/>
      <c r="AS15" s="627"/>
      <c r="AT15" s="627"/>
      <c r="AU15" s="627"/>
      <c r="AV15" s="627"/>
      <c r="AW15" s="627"/>
      <c r="AX15" s="627"/>
      <c r="AY15" s="627"/>
      <c r="AZ15" s="627"/>
      <c r="BA15" s="627"/>
      <c r="BB15" s="627"/>
      <c r="BC15" s="627"/>
      <c r="BD15" s="627"/>
      <c r="BE15" s="627"/>
      <c r="BF15" s="628"/>
      <c r="BG15" s="629">
        <v>3295399</v>
      </c>
      <c r="BH15" s="630"/>
      <c r="BI15" s="630"/>
      <c r="BJ15" s="630"/>
      <c r="BK15" s="630"/>
      <c r="BL15" s="630"/>
      <c r="BM15" s="630"/>
      <c r="BN15" s="631"/>
      <c r="BO15" s="632">
        <v>6.1</v>
      </c>
      <c r="BP15" s="632"/>
      <c r="BQ15" s="632"/>
      <c r="BR15" s="632"/>
      <c r="BS15" s="633" t="s">
        <v>128</v>
      </c>
      <c r="BT15" s="633"/>
      <c r="BU15" s="633"/>
      <c r="BV15" s="633"/>
      <c r="BW15" s="633"/>
      <c r="BX15" s="633"/>
      <c r="BY15" s="633"/>
      <c r="BZ15" s="633"/>
      <c r="CA15" s="633"/>
      <c r="CB15" s="637"/>
      <c r="CD15" s="644" t="s">
        <v>261</v>
      </c>
      <c r="CE15" s="645"/>
      <c r="CF15" s="645"/>
      <c r="CG15" s="645"/>
      <c r="CH15" s="645"/>
      <c r="CI15" s="645"/>
      <c r="CJ15" s="645"/>
      <c r="CK15" s="645"/>
      <c r="CL15" s="645"/>
      <c r="CM15" s="645"/>
      <c r="CN15" s="645"/>
      <c r="CO15" s="645"/>
      <c r="CP15" s="645"/>
      <c r="CQ15" s="646"/>
      <c r="CR15" s="629">
        <v>25546056</v>
      </c>
      <c r="CS15" s="630"/>
      <c r="CT15" s="630"/>
      <c r="CU15" s="630"/>
      <c r="CV15" s="630"/>
      <c r="CW15" s="630"/>
      <c r="CX15" s="630"/>
      <c r="CY15" s="631"/>
      <c r="CZ15" s="632">
        <v>13.7</v>
      </c>
      <c r="DA15" s="632"/>
      <c r="DB15" s="632"/>
      <c r="DC15" s="632"/>
      <c r="DD15" s="638">
        <v>8979189</v>
      </c>
      <c r="DE15" s="630"/>
      <c r="DF15" s="630"/>
      <c r="DG15" s="630"/>
      <c r="DH15" s="630"/>
      <c r="DI15" s="630"/>
      <c r="DJ15" s="630"/>
      <c r="DK15" s="630"/>
      <c r="DL15" s="630"/>
      <c r="DM15" s="630"/>
      <c r="DN15" s="630"/>
      <c r="DO15" s="630"/>
      <c r="DP15" s="631"/>
      <c r="DQ15" s="638">
        <v>21239856</v>
      </c>
      <c r="DR15" s="630"/>
      <c r="DS15" s="630"/>
      <c r="DT15" s="630"/>
      <c r="DU15" s="630"/>
      <c r="DV15" s="630"/>
      <c r="DW15" s="630"/>
      <c r="DX15" s="630"/>
      <c r="DY15" s="630"/>
      <c r="DZ15" s="630"/>
      <c r="EA15" s="630"/>
      <c r="EB15" s="630"/>
      <c r="EC15" s="639"/>
    </row>
    <row r="16" spans="2:143" ht="11.25" customHeight="1" x14ac:dyDescent="0.15">
      <c r="B16" s="626" t="s">
        <v>262</v>
      </c>
      <c r="C16" s="627"/>
      <c r="D16" s="627"/>
      <c r="E16" s="627"/>
      <c r="F16" s="627"/>
      <c r="G16" s="627"/>
      <c r="H16" s="627"/>
      <c r="I16" s="627"/>
      <c r="J16" s="627"/>
      <c r="K16" s="627"/>
      <c r="L16" s="627"/>
      <c r="M16" s="627"/>
      <c r="N16" s="627"/>
      <c r="O16" s="627"/>
      <c r="P16" s="627"/>
      <c r="Q16" s="628"/>
      <c r="R16" s="629">
        <v>124224</v>
      </c>
      <c r="S16" s="630"/>
      <c r="T16" s="630"/>
      <c r="U16" s="630"/>
      <c r="V16" s="630"/>
      <c r="W16" s="630"/>
      <c r="X16" s="630"/>
      <c r="Y16" s="631"/>
      <c r="Z16" s="632">
        <v>0.1</v>
      </c>
      <c r="AA16" s="632"/>
      <c r="AB16" s="632"/>
      <c r="AC16" s="632"/>
      <c r="AD16" s="633">
        <v>124224</v>
      </c>
      <c r="AE16" s="633"/>
      <c r="AF16" s="633"/>
      <c r="AG16" s="633"/>
      <c r="AH16" s="633"/>
      <c r="AI16" s="633"/>
      <c r="AJ16" s="633"/>
      <c r="AK16" s="633"/>
      <c r="AL16" s="634">
        <v>0.1</v>
      </c>
      <c r="AM16" s="635"/>
      <c r="AN16" s="635"/>
      <c r="AO16" s="636"/>
      <c r="AP16" s="626" t="s">
        <v>263</v>
      </c>
      <c r="AQ16" s="627"/>
      <c r="AR16" s="627"/>
      <c r="AS16" s="627"/>
      <c r="AT16" s="627"/>
      <c r="AU16" s="627"/>
      <c r="AV16" s="627"/>
      <c r="AW16" s="627"/>
      <c r="AX16" s="627"/>
      <c r="AY16" s="627"/>
      <c r="AZ16" s="627"/>
      <c r="BA16" s="627"/>
      <c r="BB16" s="627"/>
      <c r="BC16" s="627"/>
      <c r="BD16" s="627"/>
      <c r="BE16" s="627"/>
      <c r="BF16" s="628"/>
      <c r="BG16" s="629" t="s">
        <v>128</v>
      </c>
      <c r="BH16" s="630"/>
      <c r="BI16" s="630"/>
      <c r="BJ16" s="630"/>
      <c r="BK16" s="630"/>
      <c r="BL16" s="630"/>
      <c r="BM16" s="630"/>
      <c r="BN16" s="631"/>
      <c r="BO16" s="632" t="s">
        <v>128</v>
      </c>
      <c r="BP16" s="632"/>
      <c r="BQ16" s="632"/>
      <c r="BR16" s="632"/>
      <c r="BS16" s="633" t="s">
        <v>234</v>
      </c>
      <c r="BT16" s="633"/>
      <c r="BU16" s="633"/>
      <c r="BV16" s="633"/>
      <c r="BW16" s="633"/>
      <c r="BX16" s="633"/>
      <c r="BY16" s="633"/>
      <c r="BZ16" s="633"/>
      <c r="CA16" s="633"/>
      <c r="CB16" s="637"/>
      <c r="CD16" s="644" t="s">
        <v>264</v>
      </c>
      <c r="CE16" s="645"/>
      <c r="CF16" s="645"/>
      <c r="CG16" s="645"/>
      <c r="CH16" s="645"/>
      <c r="CI16" s="645"/>
      <c r="CJ16" s="645"/>
      <c r="CK16" s="645"/>
      <c r="CL16" s="645"/>
      <c r="CM16" s="645"/>
      <c r="CN16" s="645"/>
      <c r="CO16" s="645"/>
      <c r="CP16" s="645"/>
      <c r="CQ16" s="646"/>
      <c r="CR16" s="629" t="s">
        <v>234</v>
      </c>
      <c r="CS16" s="630"/>
      <c r="CT16" s="630"/>
      <c r="CU16" s="630"/>
      <c r="CV16" s="630"/>
      <c r="CW16" s="630"/>
      <c r="CX16" s="630"/>
      <c r="CY16" s="631"/>
      <c r="CZ16" s="632" t="s">
        <v>234</v>
      </c>
      <c r="DA16" s="632"/>
      <c r="DB16" s="632"/>
      <c r="DC16" s="632"/>
      <c r="DD16" s="638" t="s">
        <v>234</v>
      </c>
      <c r="DE16" s="630"/>
      <c r="DF16" s="630"/>
      <c r="DG16" s="630"/>
      <c r="DH16" s="630"/>
      <c r="DI16" s="630"/>
      <c r="DJ16" s="630"/>
      <c r="DK16" s="630"/>
      <c r="DL16" s="630"/>
      <c r="DM16" s="630"/>
      <c r="DN16" s="630"/>
      <c r="DO16" s="630"/>
      <c r="DP16" s="631"/>
      <c r="DQ16" s="638" t="s">
        <v>182</v>
      </c>
      <c r="DR16" s="630"/>
      <c r="DS16" s="630"/>
      <c r="DT16" s="630"/>
      <c r="DU16" s="630"/>
      <c r="DV16" s="630"/>
      <c r="DW16" s="630"/>
      <c r="DX16" s="630"/>
      <c r="DY16" s="630"/>
      <c r="DZ16" s="630"/>
      <c r="EA16" s="630"/>
      <c r="EB16" s="630"/>
      <c r="EC16" s="639"/>
    </row>
    <row r="17" spans="2:133" ht="11.25" customHeight="1" x14ac:dyDescent="0.15">
      <c r="B17" s="626" t="s">
        <v>265</v>
      </c>
      <c r="C17" s="627"/>
      <c r="D17" s="627"/>
      <c r="E17" s="627"/>
      <c r="F17" s="627"/>
      <c r="G17" s="627"/>
      <c r="H17" s="627"/>
      <c r="I17" s="627"/>
      <c r="J17" s="627"/>
      <c r="K17" s="627"/>
      <c r="L17" s="627"/>
      <c r="M17" s="627"/>
      <c r="N17" s="627"/>
      <c r="O17" s="627"/>
      <c r="P17" s="627"/>
      <c r="Q17" s="628"/>
      <c r="R17" s="629" t="s">
        <v>234</v>
      </c>
      <c r="S17" s="630"/>
      <c r="T17" s="630"/>
      <c r="U17" s="630"/>
      <c r="V17" s="630"/>
      <c r="W17" s="630"/>
      <c r="X17" s="630"/>
      <c r="Y17" s="631"/>
      <c r="Z17" s="632" t="s">
        <v>182</v>
      </c>
      <c r="AA17" s="632"/>
      <c r="AB17" s="632"/>
      <c r="AC17" s="632"/>
      <c r="AD17" s="633" t="s">
        <v>234</v>
      </c>
      <c r="AE17" s="633"/>
      <c r="AF17" s="633"/>
      <c r="AG17" s="633"/>
      <c r="AH17" s="633"/>
      <c r="AI17" s="633"/>
      <c r="AJ17" s="633"/>
      <c r="AK17" s="633"/>
      <c r="AL17" s="634" t="s">
        <v>182</v>
      </c>
      <c r="AM17" s="635"/>
      <c r="AN17" s="635"/>
      <c r="AO17" s="636"/>
      <c r="AP17" s="626" t="s">
        <v>266</v>
      </c>
      <c r="AQ17" s="627"/>
      <c r="AR17" s="627"/>
      <c r="AS17" s="627"/>
      <c r="AT17" s="627"/>
      <c r="AU17" s="627"/>
      <c r="AV17" s="627"/>
      <c r="AW17" s="627"/>
      <c r="AX17" s="627"/>
      <c r="AY17" s="627"/>
      <c r="AZ17" s="627"/>
      <c r="BA17" s="627"/>
      <c r="BB17" s="627"/>
      <c r="BC17" s="627"/>
      <c r="BD17" s="627"/>
      <c r="BE17" s="627"/>
      <c r="BF17" s="628"/>
      <c r="BG17" s="629" t="s">
        <v>182</v>
      </c>
      <c r="BH17" s="630"/>
      <c r="BI17" s="630"/>
      <c r="BJ17" s="630"/>
      <c r="BK17" s="630"/>
      <c r="BL17" s="630"/>
      <c r="BM17" s="630"/>
      <c r="BN17" s="631"/>
      <c r="BO17" s="632" t="s">
        <v>182</v>
      </c>
      <c r="BP17" s="632"/>
      <c r="BQ17" s="632"/>
      <c r="BR17" s="632"/>
      <c r="BS17" s="633" t="s">
        <v>182</v>
      </c>
      <c r="BT17" s="633"/>
      <c r="BU17" s="633"/>
      <c r="BV17" s="633"/>
      <c r="BW17" s="633"/>
      <c r="BX17" s="633"/>
      <c r="BY17" s="633"/>
      <c r="BZ17" s="633"/>
      <c r="CA17" s="633"/>
      <c r="CB17" s="637"/>
      <c r="CD17" s="644" t="s">
        <v>267</v>
      </c>
      <c r="CE17" s="645"/>
      <c r="CF17" s="645"/>
      <c r="CG17" s="645"/>
      <c r="CH17" s="645"/>
      <c r="CI17" s="645"/>
      <c r="CJ17" s="645"/>
      <c r="CK17" s="645"/>
      <c r="CL17" s="645"/>
      <c r="CM17" s="645"/>
      <c r="CN17" s="645"/>
      <c r="CO17" s="645"/>
      <c r="CP17" s="645"/>
      <c r="CQ17" s="646"/>
      <c r="CR17" s="629">
        <v>1194342</v>
      </c>
      <c r="CS17" s="630"/>
      <c r="CT17" s="630"/>
      <c r="CU17" s="630"/>
      <c r="CV17" s="630"/>
      <c r="CW17" s="630"/>
      <c r="CX17" s="630"/>
      <c r="CY17" s="631"/>
      <c r="CZ17" s="632">
        <v>0.6</v>
      </c>
      <c r="DA17" s="632"/>
      <c r="DB17" s="632"/>
      <c r="DC17" s="632"/>
      <c r="DD17" s="638" t="s">
        <v>182</v>
      </c>
      <c r="DE17" s="630"/>
      <c r="DF17" s="630"/>
      <c r="DG17" s="630"/>
      <c r="DH17" s="630"/>
      <c r="DI17" s="630"/>
      <c r="DJ17" s="630"/>
      <c r="DK17" s="630"/>
      <c r="DL17" s="630"/>
      <c r="DM17" s="630"/>
      <c r="DN17" s="630"/>
      <c r="DO17" s="630"/>
      <c r="DP17" s="631"/>
      <c r="DQ17" s="638">
        <v>1194342</v>
      </c>
      <c r="DR17" s="630"/>
      <c r="DS17" s="630"/>
      <c r="DT17" s="630"/>
      <c r="DU17" s="630"/>
      <c r="DV17" s="630"/>
      <c r="DW17" s="630"/>
      <c r="DX17" s="630"/>
      <c r="DY17" s="630"/>
      <c r="DZ17" s="630"/>
      <c r="EA17" s="630"/>
      <c r="EB17" s="630"/>
      <c r="EC17" s="639"/>
    </row>
    <row r="18" spans="2:133" ht="11.25" customHeight="1" x14ac:dyDescent="0.15">
      <c r="B18" s="626" t="s">
        <v>268</v>
      </c>
      <c r="C18" s="627"/>
      <c r="D18" s="627"/>
      <c r="E18" s="627"/>
      <c r="F18" s="627"/>
      <c r="G18" s="627"/>
      <c r="H18" s="627"/>
      <c r="I18" s="627"/>
      <c r="J18" s="627"/>
      <c r="K18" s="627"/>
      <c r="L18" s="627"/>
      <c r="M18" s="627"/>
      <c r="N18" s="627"/>
      <c r="O18" s="627"/>
      <c r="P18" s="627"/>
      <c r="Q18" s="628"/>
      <c r="R18" s="629">
        <v>285340</v>
      </c>
      <c r="S18" s="630"/>
      <c r="T18" s="630"/>
      <c r="U18" s="630"/>
      <c r="V18" s="630"/>
      <c r="W18" s="630"/>
      <c r="X18" s="630"/>
      <c r="Y18" s="631"/>
      <c r="Z18" s="632">
        <v>0.1</v>
      </c>
      <c r="AA18" s="632"/>
      <c r="AB18" s="632"/>
      <c r="AC18" s="632"/>
      <c r="AD18" s="633">
        <v>285340</v>
      </c>
      <c r="AE18" s="633"/>
      <c r="AF18" s="633"/>
      <c r="AG18" s="633"/>
      <c r="AH18" s="633"/>
      <c r="AI18" s="633"/>
      <c r="AJ18" s="633"/>
      <c r="AK18" s="633"/>
      <c r="AL18" s="634">
        <v>0.2</v>
      </c>
      <c r="AM18" s="635"/>
      <c r="AN18" s="635"/>
      <c r="AO18" s="636"/>
      <c r="AP18" s="626" t="s">
        <v>269</v>
      </c>
      <c r="AQ18" s="627"/>
      <c r="AR18" s="627"/>
      <c r="AS18" s="627"/>
      <c r="AT18" s="627"/>
      <c r="AU18" s="627"/>
      <c r="AV18" s="627"/>
      <c r="AW18" s="627"/>
      <c r="AX18" s="627"/>
      <c r="AY18" s="627"/>
      <c r="AZ18" s="627"/>
      <c r="BA18" s="627"/>
      <c r="BB18" s="627"/>
      <c r="BC18" s="627"/>
      <c r="BD18" s="627"/>
      <c r="BE18" s="627"/>
      <c r="BF18" s="628"/>
      <c r="BG18" s="629" t="s">
        <v>182</v>
      </c>
      <c r="BH18" s="630"/>
      <c r="BI18" s="630"/>
      <c r="BJ18" s="630"/>
      <c r="BK18" s="630"/>
      <c r="BL18" s="630"/>
      <c r="BM18" s="630"/>
      <c r="BN18" s="631"/>
      <c r="BO18" s="632" t="s">
        <v>234</v>
      </c>
      <c r="BP18" s="632"/>
      <c r="BQ18" s="632"/>
      <c r="BR18" s="632"/>
      <c r="BS18" s="633" t="s">
        <v>182</v>
      </c>
      <c r="BT18" s="633"/>
      <c r="BU18" s="633"/>
      <c r="BV18" s="633"/>
      <c r="BW18" s="633"/>
      <c r="BX18" s="633"/>
      <c r="BY18" s="633"/>
      <c r="BZ18" s="633"/>
      <c r="CA18" s="633"/>
      <c r="CB18" s="637"/>
      <c r="CD18" s="644" t="s">
        <v>270</v>
      </c>
      <c r="CE18" s="645"/>
      <c r="CF18" s="645"/>
      <c r="CG18" s="645"/>
      <c r="CH18" s="645"/>
      <c r="CI18" s="645"/>
      <c r="CJ18" s="645"/>
      <c r="CK18" s="645"/>
      <c r="CL18" s="645"/>
      <c r="CM18" s="645"/>
      <c r="CN18" s="645"/>
      <c r="CO18" s="645"/>
      <c r="CP18" s="645"/>
      <c r="CQ18" s="646"/>
      <c r="CR18" s="629" t="s">
        <v>234</v>
      </c>
      <c r="CS18" s="630"/>
      <c r="CT18" s="630"/>
      <c r="CU18" s="630"/>
      <c r="CV18" s="630"/>
      <c r="CW18" s="630"/>
      <c r="CX18" s="630"/>
      <c r="CY18" s="631"/>
      <c r="CZ18" s="632" t="s">
        <v>234</v>
      </c>
      <c r="DA18" s="632"/>
      <c r="DB18" s="632"/>
      <c r="DC18" s="632"/>
      <c r="DD18" s="638" t="s">
        <v>182</v>
      </c>
      <c r="DE18" s="630"/>
      <c r="DF18" s="630"/>
      <c r="DG18" s="630"/>
      <c r="DH18" s="630"/>
      <c r="DI18" s="630"/>
      <c r="DJ18" s="630"/>
      <c r="DK18" s="630"/>
      <c r="DL18" s="630"/>
      <c r="DM18" s="630"/>
      <c r="DN18" s="630"/>
      <c r="DO18" s="630"/>
      <c r="DP18" s="631"/>
      <c r="DQ18" s="638" t="s">
        <v>234</v>
      </c>
      <c r="DR18" s="630"/>
      <c r="DS18" s="630"/>
      <c r="DT18" s="630"/>
      <c r="DU18" s="630"/>
      <c r="DV18" s="630"/>
      <c r="DW18" s="630"/>
      <c r="DX18" s="630"/>
      <c r="DY18" s="630"/>
      <c r="DZ18" s="630"/>
      <c r="EA18" s="630"/>
      <c r="EB18" s="630"/>
      <c r="EC18" s="639"/>
    </row>
    <row r="19" spans="2:133" ht="11.25" customHeight="1" x14ac:dyDescent="0.15">
      <c r="B19" s="626" t="s">
        <v>271</v>
      </c>
      <c r="C19" s="627"/>
      <c r="D19" s="627"/>
      <c r="E19" s="627"/>
      <c r="F19" s="627"/>
      <c r="G19" s="627"/>
      <c r="H19" s="627"/>
      <c r="I19" s="627"/>
      <c r="J19" s="627"/>
      <c r="K19" s="627"/>
      <c r="L19" s="627"/>
      <c r="M19" s="627"/>
      <c r="N19" s="627"/>
      <c r="O19" s="627"/>
      <c r="P19" s="627"/>
      <c r="Q19" s="628"/>
      <c r="R19" s="629">
        <v>248443</v>
      </c>
      <c r="S19" s="630"/>
      <c r="T19" s="630"/>
      <c r="U19" s="630"/>
      <c r="V19" s="630"/>
      <c r="W19" s="630"/>
      <c r="X19" s="630"/>
      <c r="Y19" s="631"/>
      <c r="Z19" s="632">
        <v>0.1</v>
      </c>
      <c r="AA19" s="632"/>
      <c r="AB19" s="632"/>
      <c r="AC19" s="632"/>
      <c r="AD19" s="633">
        <v>248443</v>
      </c>
      <c r="AE19" s="633"/>
      <c r="AF19" s="633"/>
      <c r="AG19" s="633"/>
      <c r="AH19" s="633"/>
      <c r="AI19" s="633"/>
      <c r="AJ19" s="633"/>
      <c r="AK19" s="633"/>
      <c r="AL19" s="634">
        <v>0.2</v>
      </c>
      <c r="AM19" s="635"/>
      <c r="AN19" s="635"/>
      <c r="AO19" s="636"/>
      <c r="AP19" s="626" t="s">
        <v>272</v>
      </c>
      <c r="AQ19" s="627"/>
      <c r="AR19" s="627"/>
      <c r="AS19" s="627"/>
      <c r="AT19" s="627"/>
      <c r="AU19" s="627"/>
      <c r="AV19" s="627"/>
      <c r="AW19" s="627"/>
      <c r="AX19" s="627"/>
      <c r="AY19" s="627"/>
      <c r="AZ19" s="627"/>
      <c r="BA19" s="627"/>
      <c r="BB19" s="627"/>
      <c r="BC19" s="627"/>
      <c r="BD19" s="627"/>
      <c r="BE19" s="627"/>
      <c r="BF19" s="628"/>
      <c r="BG19" s="629" t="s">
        <v>234</v>
      </c>
      <c r="BH19" s="630"/>
      <c r="BI19" s="630"/>
      <c r="BJ19" s="630"/>
      <c r="BK19" s="630"/>
      <c r="BL19" s="630"/>
      <c r="BM19" s="630"/>
      <c r="BN19" s="631"/>
      <c r="BO19" s="632" t="s">
        <v>182</v>
      </c>
      <c r="BP19" s="632"/>
      <c r="BQ19" s="632"/>
      <c r="BR19" s="632"/>
      <c r="BS19" s="633" t="s">
        <v>128</v>
      </c>
      <c r="BT19" s="633"/>
      <c r="BU19" s="633"/>
      <c r="BV19" s="633"/>
      <c r="BW19" s="633"/>
      <c r="BX19" s="633"/>
      <c r="BY19" s="633"/>
      <c r="BZ19" s="633"/>
      <c r="CA19" s="633"/>
      <c r="CB19" s="637"/>
      <c r="CD19" s="644" t="s">
        <v>273</v>
      </c>
      <c r="CE19" s="645"/>
      <c r="CF19" s="645"/>
      <c r="CG19" s="645"/>
      <c r="CH19" s="645"/>
      <c r="CI19" s="645"/>
      <c r="CJ19" s="645"/>
      <c r="CK19" s="645"/>
      <c r="CL19" s="645"/>
      <c r="CM19" s="645"/>
      <c r="CN19" s="645"/>
      <c r="CO19" s="645"/>
      <c r="CP19" s="645"/>
      <c r="CQ19" s="646"/>
      <c r="CR19" s="629" t="s">
        <v>182</v>
      </c>
      <c r="CS19" s="630"/>
      <c r="CT19" s="630"/>
      <c r="CU19" s="630"/>
      <c r="CV19" s="630"/>
      <c r="CW19" s="630"/>
      <c r="CX19" s="630"/>
      <c r="CY19" s="631"/>
      <c r="CZ19" s="632" t="s">
        <v>234</v>
      </c>
      <c r="DA19" s="632"/>
      <c r="DB19" s="632"/>
      <c r="DC19" s="632"/>
      <c r="DD19" s="638" t="s">
        <v>182</v>
      </c>
      <c r="DE19" s="630"/>
      <c r="DF19" s="630"/>
      <c r="DG19" s="630"/>
      <c r="DH19" s="630"/>
      <c r="DI19" s="630"/>
      <c r="DJ19" s="630"/>
      <c r="DK19" s="630"/>
      <c r="DL19" s="630"/>
      <c r="DM19" s="630"/>
      <c r="DN19" s="630"/>
      <c r="DO19" s="630"/>
      <c r="DP19" s="631"/>
      <c r="DQ19" s="638" t="s">
        <v>234</v>
      </c>
      <c r="DR19" s="630"/>
      <c r="DS19" s="630"/>
      <c r="DT19" s="630"/>
      <c r="DU19" s="630"/>
      <c r="DV19" s="630"/>
      <c r="DW19" s="630"/>
      <c r="DX19" s="630"/>
      <c r="DY19" s="630"/>
      <c r="DZ19" s="630"/>
      <c r="EA19" s="630"/>
      <c r="EB19" s="630"/>
      <c r="EC19" s="639"/>
    </row>
    <row r="20" spans="2:133" ht="11.25" customHeight="1" x14ac:dyDescent="0.15">
      <c r="B20" s="626" t="s">
        <v>274</v>
      </c>
      <c r="C20" s="627"/>
      <c r="D20" s="627"/>
      <c r="E20" s="627"/>
      <c r="F20" s="627"/>
      <c r="G20" s="627"/>
      <c r="H20" s="627"/>
      <c r="I20" s="627"/>
      <c r="J20" s="627"/>
      <c r="K20" s="627"/>
      <c r="L20" s="627"/>
      <c r="M20" s="627"/>
      <c r="N20" s="627"/>
      <c r="O20" s="627"/>
      <c r="P20" s="627"/>
      <c r="Q20" s="628"/>
      <c r="R20" s="629">
        <v>35067</v>
      </c>
      <c r="S20" s="630"/>
      <c r="T20" s="630"/>
      <c r="U20" s="630"/>
      <c r="V20" s="630"/>
      <c r="W20" s="630"/>
      <c r="X20" s="630"/>
      <c r="Y20" s="631"/>
      <c r="Z20" s="632">
        <v>0</v>
      </c>
      <c r="AA20" s="632"/>
      <c r="AB20" s="632"/>
      <c r="AC20" s="632"/>
      <c r="AD20" s="633">
        <v>35067</v>
      </c>
      <c r="AE20" s="633"/>
      <c r="AF20" s="633"/>
      <c r="AG20" s="633"/>
      <c r="AH20" s="633"/>
      <c r="AI20" s="633"/>
      <c r="AJ20" s="633"/>
      <c r="AK20" s="633"/>
      <c r="AL20" s="634">
        <v>0</v>
      </c>
      <c r="AM20" s="635"/>
      <c r="AN20" s="635"/>
      <c r="AO20" s="636"/>
      <c r="AP20" s="626" t="s">
        <v>275</v>
      </c>
      <c r="AQ20" s="627"/>
      <c r="AR20" s="627"/>
      <c r="AS20" s="627"/>
      <c r="AT20" s="627"/>
      <c r="AU20" s="627"/>
      <c r="AV20" s="627"/>
      <c r="AW20" s="627"/>
      <c r="AX20" s="627"/>
      <c r="AY20" s="627"/>
      <c r="AZ20" s="627"/>
      <c r="BA20" s="627"/>
      <c r="BB20" s="627"/>
      <c r="BC20" s="627"/>
      <c r="BD20" s="627"/>
      <c r="BE20" s="627"/>
      <c r="BF20" s="628"/>
      <c r="BG20" s="629" t="s">
        <v>234</v>
      </c>
      <c r="BH20" s="630"/>
      <c r="BI20" s="630"/>
      <c r="BJ20" s="630"/>
      <c r="BK20" s="630"/>
      <c r="BL20" s="630"/>
      <c r="BM20" s="630"/>
      <c r="BN20" s="631"/>
      <c r="BO20" s="632" t="s">
        <v>182</v>
      </c>
      <c r="BP20" s="632"/>
      <c r="BQ20" s="632"/>
      <c r="BR20" s="632"/>
      <c r="BS20" s="633" t="s">
        <v>234</v>
      </c>
      <c r="BT20" s="633"/>
      <c r="BU20" s="633"/>
      <c r="BV20" s="633"/>
      <c r="BW20" s="633"/>
      <c r="BX20" s="633"/>
      <c r="BY20" s="633"/>
      <c r="BZ20" s="633"/>
      <c r="CA20" s="633"/>
      <c r="CB20" s="637"/>
      <c r="CD20" s="644" t="s">
        <v>276</v>
      </c>
      <c r="CE20" s="645"/>
      <c r="CF20" s="645"/>
      <c r="CG20" s="645"/>
      <c r="CH20" s="645"/>
      <c r="CI20" s="645"/>
      <c r="CJ20" s="645"/>
      <c r="CK20" s="645"/>
      <c r="CL20" s="645"/>
      <c r="CM20" s="645"/>
      <c r="CN20" s="645"/>
      <c r="CO20" s="645"/>
      <c r="CP20" s="645"/>
      <c r="CQ20" s="646"/>
      <c r="CR20" s="629">
        <v>186459178</v>
      </c>
      <c r="CS20" s="630"/>
      <c r="CT20" s="630"/>
      <c r="CU20" s="630"/>
      <c r="CV20" s="630"/>
      <c r="CW20" s="630"/>
      <c r="CX20" s="630"/>
      <c r="CY20" s="631"/>
      <c r="CZ20" s="632">
        <v>100</v>
      </c>
      <c r="DA20" s="632"/>
      <c r="DB20" s="632"/>
      <c r="DC20" s="632"/>
      <c r="DD20" s="638">
        <v>26725061</v>
      </c>
      <c r="DE20" s="630"/>
      <c r="DF20" s="630"/>
      <c r="DG20" s="630"/>
      <c r="DH20" s="630"/>
      <c r="DI20" s="630"/>
      <c r="DJ20" s="630"/>
      <c r="DK20" s="630"/>
      <c r="DL20" s="630"/>
      <c r="DM20" s="630"/>
      <c r="DN20" s="630"/>
      <c r="DO20" s="630"/>
      <c r="DP20" s="631"/>
      <c r="DQ20" s="638">
        <v>121007291</v>
      </c>
      <c r="DR20" s="630"/>
      <c r="DS20" s="630"/>
      <c r="DT20" s="630"/>
      <c r="DU20" s="630"/>
      <c r="DV20" s="630"/>
      <c r="DW20" s="630"/>
      <c r="DX20" s="630"/>
      <c r="DY20" s="630"/>
      <c r="DZ20" s="630"/>
      <c r="EA20" s="630"/>
      <c r="EB20" s="630"/>
      <c r="EC20" s="639"/>
    </row>
    <row r="21" spans="2:133" ht="11.25" customHeight="1" x14ac:dyDescent="0.15">
      <c r="B21" s="626" t="s">
        <v>277</v>
      </c>
      <c r="C21" s="627"/>
      <c r="D21" s="627"/>
      <c r="E21" s="627"/>
      <c r="F21" s="627"/>
      <c r="G21" s="627"/>
      <c r="H21" s="627"/>
      <c r="I21" s="627"/>
      <c r="J21" s="627"/>
      <c r="K21" s="627"/>
      <c r="L21" s="627"/>
      <c r="M21" s="627"/>
      <c r="N21" s="627"/>
      <c r="O21" s="627"/>
      <c r="P21" s="627"/>
      <c r="Q21" s="628"/>
      <c r="R21" s="629">
        <v>1830</v>
      </c>
      <c r="S21" s="630"/>
      <c r="T21" s="630"/>
      <c r="U21" s="630"/>
      <c r="V21" s="630"/>
      <c r="W21" s="630"/>
      <c r="X21" s="630"/>
      <c r="Y21" s="631"/>
      <c r="Z21" s="632">
        <v>0</v>
      </c>
      <c r="AA21" s="632"/>
      <c r="AB21" s="632"/>
      <c r="AC21" s="632"/>
      <c r="AD21" s="633">
        <v>1830</v>
      </c>
      <c r="AE21" s="633"/>
      <c r="AF21" s="633"/>
      <c r="AG21" s="633"/>
      <c r="AH21" s="633"/>
      <c r="AI21" s="633"/>
      <c r="AJ21" s="633"/>
      <c r="AK21" s="633"/>
      <c r="AL21" s="634">
        <v>0</v>
      </c>
      <c r="AM21" s="635"/>
      <c r="AN21" s="635"/>
      <c r="AO21" s="636"/>
      <c r="AP21" s="648" t="s">
        <v>278</v>
      </c>
      <c r="AQ21" s="649"/>
      <c r="AR21" s="649"/>
      <c r="AS21" s="649"/>
      <c r="AT21" s="649"/>
      <c r="AU21" s="649"/>
      <c r="AV21" s="649"/>
      <c r="AW21" s="649"/>
      <c r="AX21" s="649"/>
      <c r="AY21" s="649"/>
      <c r="AZ21" s="649"/>
      <c r="BA21" s="649"/>
      <c r="BB21" s="649"/>
      <c r="BC21" s="649"/>
      <c r="BD21" s="649"/>
      <c r="BE21" s="649"/>
      <c r="BF21" s="650"/>
      <c r="BG21" s="629" t="s">
        <v>234</v>
      </c>
      <c r="BH21" s="630"/>
      <c r="BI21" s="630"/>
      <c r="BJ21" s="630"/>
      <c r="BK21" s="630"/>
      <c r="BL21" s="630"/>
      <c r="BM21" s="630"/>
      <c r="BN21" s="631"/>
      <c r="BO21" s="632" t="s">
        <v>234</v>
      </c>
      <c r="BP21" s="632"/>
      <c r="BQ21" s="632"/>
      <c r="BR21" s="632"/>
      <c r="BS21" s="633" t="s">
        <v>182</v>
      </c>
      <c r="BT21" s="633"/>
      <c r="BU21" s="633"/>
      <c r="BV21" s="633"/>
      <c r="BW21" s="633"/>
      <c r="BX21" s="633"/>
      <c r="BY21" s="633"/>
      <c r="BZ21" s="633"/>
      <c r="CA21" s="633"/>
      <c r="CB21" s="637"/>
      <c r="CD21" s="654"/>
      <c r="CE21" s="655"/>
      <c r="CF21" s="655"/>
      <c r="CG21" s="655"/>
      <c r="CH21" s="655"/>
      <c r="CI21" s="655"/>
      <c r="CJ21" s="655"/>
      <c r="CK21" s="655"/>
      <c r="CL21" s="655"/>
      <c r="CM21" s="655"/>
      <c r="CN21" s="655"/>
      <c r="CO21" s="655"/>
      <c r="CP21" s="655"/>
      <c r="CQ21" s="656"/>
      <c r="CR21" s="657"/>
      <c r="CS21" s="652"/>
      <c r="CT21" s="652"/>
      <c r="CU21" s="652"/>
      <c r="CV21" s="652"/>
      <c r="CW21" s="652"/>
      <c r="CX21" s="652"/>
      <c r="CY21" s="658"/>
      <c r="CZ21" s="659"/>
      <c r="DA21" s="659"/>
      <c r="DB21" s="659"/>
      <c r="DC21" s="659"/>
      <c r="DD21" s="651"/>
      <c r="DE21" s="652"/>
      <c r="DF21" s="652"/>
      <c r="DG21" s="652"/>
      <c r="DH21" s="652"/>
      <c r="DI21" s="652"/>
      <c r="DJ21" s="652"/>
      <c r="DK21" s="652"/>
      <c r="DL21" s="652"/>
      <c r="DM21" s="652"/>
      <c r="DN21" s="652"/>
      <c r="DO21" s="652"/>
      <c r="DP21" s="658"/>
      <c r="DQ21" s="651"/>
      <c r="DR21" s="652"/>
      <c r="DS21" s="652"/>
      <c r="DT21" s="652"/>
      <c r="DU21" s="652"/>
      <c r="DV21" s="652"/>
      <c r="DW21" s="652"/>
      <c r="DX21" s="652"/>
      <c r="DY21" s="652"/>
      <c r="DZ21" s="652"/>
      <c r="EA21" s="652"/>
      <c r="EB21" s="652"/>
      <c r="EC21" s="653"/>
    </row>
    <row r="22" spans="2:133" ht="11.25" customHeight="1" x14ac:dyDescent="0.15">
      <c r="B22" s="665" t="s">
        <v>279</v>
      </c>
      <c r="C22" s="666"/>
      <c r="D22" s="666"/>
      <c r="E22" s="666"/>
      <c r="F22" s="666"/>
      <c r="G22" s="666"/>
      <c r="H22" s="666"/>
      <c r="I22" s="666"/>
      <c r="J22" s="666"/>
      <c r="K22" s="666"/>
      <c r="L22" s="666"/>
      <c r="M22" s="666"/>
      <c r="N22" s="666"/>
      <c r="O22" s="666"/>
      <c r="P22" s="666"/>
      <c r="Q22" s="667"/>
      <c r="R22" s="629" t="s">
        <v>234</v>
      </c>
      <c r="S22" s="630"/>
      <c r="T22" s="630"/>
      <c r="U22" s="630"/>
      <c r="V22" s="630"/>
      <c r="W22" s="630"/>
      <c r="X22" s="630"/>
      <c r="Y22" s="631"/>
      <c r="Z22" s="632" t="s">
        <v>182</v>
      </c>
      <c r="AA22" s="632"/>
      <c r="AB22" s="632"/>
      <c r="AC22" s="632"/>
      <c r="AD22" s="633" t="s">
        <v>182</v>
      </c>
      <c r="AE22" s="633"/>
      <c r="AF22" s="633"/>
      <c r="AG22" s="633"/>
      <c r="AH22" s="633"/>
      <c r="AI22" s="633"/>
      <c r="AJ22" s="633"/>
      <c r="AK22" s="633"/>
      <c r="AL22" s="634" t="s">
        <v>182</v>
      </c>
      <c r="AM22" s="635"/>
      <c r="AN22" s="635"/>
      <c r="AO22" s="636"/>
      <c r="AP22" s="648" t="s">
        <v>280</v>
      </c>
      <c r="AQ22" s="649"/>
      <c r="AR22" s="649"/>
      <c r="AS22" s="649"/>
      <c r="AT22" s="649"/>
      <c r="AU22" s="649"/>
      <c r="AV22" s="649"/>
      <c r="AW22" s="649"/>
      <c r="AX22" s="649"/>
      <c r="AY22" s="649"/>
      <c r="AZ22" s="649"/>
      <c r="BA22" s="649"/>
      <c r="BB22" s="649"/>
      <c r="BC22" s="649"/>
      <c r="BD22" s="649"/>
      <c r="BE22" s="649"/>
      <c r="BF22" s="650"/>
      <c r="BG22" s="629" t="s">
        <v>234</v>
      </c>
      <c r="BH22" s="630"/>
      <c r="BI22" s="630"/>
      <c r="BJ22" s="630"/>
      <c r="BK22" s="630"/>
      <c r="BL22" s="630"/>
      <c r="BM22" s="630"/>
      <c r="BN22" s="631"/>
      <c r="BO22" s="632" t="s">
        <v>182</v>
      </c>
      <c r="BP22" s="632"/>
      <c r="BQ22" s="632"/>
      <c r="BR22" s="632"/>
      <c r="BS22" s="633" t="s">
        <v>128</v>
      </c>
      <c r="BT22" s="633"/>
      <c r="BU22" s="633"/>
      <c r="BV22" s="633"/>
      <c r="BW22" s="633"/>
      <c r="BX22" s="633"/>
      <c r="BY22" s="633"/>
      <c r="BZ22" s="633"/>
      <c r="CA22" s="633"/>
      <c r="CB22" s="637"/>
      <c r="CD22" s="611" t="s">
        <v>281</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15">
      <c r="B23" s="626" t="s">
        <v>282</v>
      </c>
      <c r="C23" s="627"/>
      <c r="D23" s="627"/>
      <c r="E23" s="627"/>
      <c r="F23" s="627"/>
      <c r="G23" s="627"/>
      <c r="H23" s="627"/>
      <c r="I23" s="627"/>
      <c r="J23" s="627"/>
      <c r="K23" s="627"/>
      <c r="L23" s="627"/>
      <c r="M23" s="627"/>
      <c r="N23" s="627"/>
      <c r="O23" s="627"/>
      <c r="P23" s="627"/>
      <c r="Q23" s="628"/>
      <c r="R23" s="629" t="s">
        <v>234</v>
      </c>
      <c r="S23" s="630"/>
      <c r="T23" s="630"/>
      <c r="U23" s="630"/>
      <c r="V23" s="630"/>
      <c r="W23" s="630"/>
      <c r="X23" s="630"/>
      <c r="Y23" s="631"/>
      <c r="Z23" s="632" t="s">
        <v>234</v>
      </c>
      <c r="AA23" s="632"/>
      <c r="AB23" s="632"/>
      <c r="AC23" s="632"/>
      <c r="AD23" s="633" t="s">
        <v>234</v>
      </c>
      <c r="AE23" s="633"/>
      <c r="AF23" s="633"/>
      <c r="AG23" s="633"/>
      <c r="AH23" s="633"/>
      <c r="AI23" s="633"/>
      <c r="AJ23" s="633"/>
      <c r="AK23" s="633"/>
      <c r="AL23" s="634" t="s">
        <v>234</v>
      </c>
      <c r="AM23" s="635"/>
      <c r="AN23" s="635"/>
      <c r="AO23" s="636"/>
      <c r="AP23" s="648" t="s">
        <v>283</v>
      </c>
      <c r="AQ23" s="649"/>
      <c r="AR23" s="649"/>
      <c r="AS23" s="649"/>
      <c r="AT23" s="649"/>
      <c r="AU23" s="649"/>
      <c r="AV23" s="649"/>
      <c r="AW23" s="649"/>
      <c r="AX23" s="649"/>
      <c r="AY23" s="649"/>
      <c r="AZ23" s="649"/>
      <c r="BA23" s="649"/>
      <c r="BB23" s="649"/>
      <c r="BC23" s="649"/>
      <c r="BD23" s="649"/>
      <c r="BE23" s="649"/>
      <c r="BF23" s="650"/>
      <c r="BG23" s="629" t="s">
        <v>128</v>
      </c>
      <c r="BH23" s="630"/>
      <c r="BI23" s="630"/>
      <c r="BJ23" s="630"/>
      <c r="BK23" s="630"/>
      <c r="BL23" s="630"/>
      <c r="BM23" s="630"/>
      <c r="BN23" s="631"/>
      <c r="BO23" s="632" t="s">
        <v>234</v>
      </c>
      <c r="BP23" s="632"/>
      <c r="BQ23" s="632"/>
      <c r="BR23" s="632"/>
      <c r="BS23" s="633" t="s">
        <v>234</v>
      </c>
      <c r="BT23" s="633"/>
      <c r="BU23" s="633"/>
      <c r="BV23" s="633"/>
      <c r="BW23" s="633"/>
      <c r="BX23" s="633"/>
      <c r="BY23" s="633"/>
      <c r="BZ23" s="633"/>
      <c r="CA23" s="633"/>
      <c r="CB23" s="637"/>
      <c r="CD23" s="611" t="s">
        <v>222</v>
      </c>
      <c r="CE23" s="612"/>
      <c r="CF23" s="612"/>
      <c r="CG23" s="612"/>
      <c r="CH23" s="612"/>
      <c r="CI23" s="612"/>
      <c r="CJ23" s="612"/>
      <c r="CK23" s="612"/>
      <c r="CL23" s="612"/>
      <c r="CM23" s="612"/>
      <c r="CN23" s="612"/>
      <c r="CO23" s="612"/>
      <c r="CP23" s="612"/>
      <c r="CQ23" s="613"/>
      <c r="CR23" s="611" t="s">
        <v>284</v>
      </c>
      <c r="CS23" s="612"/>
      <c r="CT23" s="612"/>
      <c r="CU23" s="612"/>
      <c r="CV23" s="612"/>
      <c r="CW23" s="612"/>
      <c r="CX23" s="612"/>
      <c r="CY23" s="613"/>
      <c r="CZ23" s="611" t="s">
        <v>285</v>
      </c>
      <c r="DA23" s="612"/>
      <c r="DB23" s="612"/>
      <c r="DC23" s="613"/>
      <c r="DD23" s="611" t="s">
        <v>286</v>
      </c>
      <c r="DE23" s="612"/>
      <c r="DF23" s="612"/>
      <c r="DG23" s="612"/>
      <c r="DH23" s="612"/>
      <c r="DI23" s="612"/>
      <c r="DJ23" s="612"/>
      <c r="DK23" s="613"/>
      <c r="DL23" s="660" t="s">
        <v>287</v>
      </c>
      <c r="DM23" s="661"/>
      <c r="DN23" s="661"/>
      <c r="DO23" s="661"/>
      <c r="DP23" s="661"/>
      <c r="DQ23" s="661"/>
      <c r="DR23" s="661"/>
      <c r="DS23" s="661"/>
      <c r="DT23" s="661"/>
      <c r="DU23" s="661"/>
      <c r="DV23" s="662"/>
      <c r="DW23" s="611" t="s">
        <v>288</v>
      </c>
      <c r="DX23" s="612"/>
      <c r="DY23" s="612"/>
      <c r="DZ23" s="612"/>
      <c r="EA23" s="612"/>
      <c r="EB23" s="612"/>
      <c r="EC23" s="613"/>
    </row>
    <row r="24" spans="2:133" ht="11.25" customHeight="1" x14ac:dyDescent="0.15">
      <c r="B24" s="626" t="s">
        <v>289</v>
      </c>
      <c r="C24" s="627"/>
      <c r="D24" s="627"/>
      <c r="E24" s="627"/>
      <c r="F24" s="627"/>
      <c r="G24" s="627"/>
      <c r="H24" s="627"/>
      <c r="I24" s="627"/>
      <c r="J24" s="627"/>
      <c r="K24" s="627"/>
      <c r="L24" s="627"/>
      <c r="M24" s="627"/>
      <c r="N24" s="627"/>
      <c r="O24" s="627"/>
      <c r="P24" s="627"/>
      <c r="Q24" s="628"/>
      <c r="R24" s="629" t="s">
        <v>128</v>
      </c>
      <c r="S24" s="630"/>
      <c r="T24" s="630"/>
      <c r="U24" s="630"/>
      <c r="V24" s="630"/>
      <c r="W24" s="630"/>
      <c r="X24" s="630"/>
      <c r="Y24" s="631"/>
      <c r="Z24" s="632" t="s">
        <v>234</v>
      </c>
      <c r="AA24" s="632"/>
      <c r="AB24" s="632"/>
      <c r="AC24" s="632"/>
      <c r="AD24" s="633" t="s">
        <v>234</v>
      </c>
      <c r="AE24" s="633"/>
      <c r="AF24" s="633"/>
      <c r="AG24" s="633"/>
      <c r="AH24" s="633"/>
      <c r="AI24" s="633"/>
      <c r="AJ24" s="633"/>
      <c r="AK24" s="633"/>
      <c r="AL24" s="634" t="s">
        <v>128</v>
      </c>
      <c r="AM24" s="635"/>
      <c r="AN24" s="635"/>
      <c r="AO24" s="636"/>
      <c r="AP24" s="648" t="s">
        <v>290</v>
      </c>
      <c r="AQ24" s="649"/>
      <c r="AR24" s="649"/>
      <c r="AS24" s="649"/>
      <c r="AT24" s="649"/>
      <c r="AU24" s="649"/>
      <c r="AV24" s="649"/>
      <c r="AW24" s="649"/>
      <c r="AX24" s="649"/>
      <c r="AY24" s="649"/>
      <c r="AZ24" s="649"/>
      <c r="BA24" s="649"/>
      <c r="BB24" s="649"/>
      <c r="BC24" s="649"/>
      <c r="BD24" s="649"/>
      <c r="BE24" s="649"/>
      <c r="BF24" s="650"/>
      <c r="BG24" s="629" t="s">
        <v>234</v>
      </c>
      <c r="BH24" s="630"/>
      <c r="BI24" s="630"/>
      <c r="BJ24" s="630"/>
      <c r="BK24" s="630"/>
      <c r="BL24" s="630"/>
      <c r="BM24" s="630"/>
      <c r="BN24" s="631"/>
      <c r="BO24" s="632" t="s">
        <v>234</v>
      </c>
      <c r="BP24" s="632"/>
      <c r="BQ24" s="632"/>
      <c r="BR24" s="632"/>
      <c r="BS24" s="633" t="s">
        <v>234</v>
      </c>
      <c r="BT24" s="633"/>
      <c r="BU24" s="633"/>
      <c r="BV24" s="633"/>
      <c r="BW24" s="633"/>
      <c r="BX24" s="633"/>
      <c r="BY24" s="633"/>
      <c r="BZ24" s="633"/>
      <c r="CA24" s="633"/>
      <c r="CB24" s="637"/>
      <c r="CD24" s="640" t="s">
        <v>291</v>
      </c>
      <c r="CE24" s="641"/>
      <c r="CF24" s="641"/>
      <c r="CG24" s="641"/>
      <c r="CH24" s="641"/>
      <c r="CI24" s="641"/>
      <c r="CJ24" s="641"/>
      <c r="CK24" s="641"/>
      <c r="CL24" s="641"/>
      <c r="CM24" s="641"/>
      <c r="CN24" s="641"/>
      <c r="CO24" s="641"/>
      <c r="CP24" s="641"/>
      <c r="CQ24" s="642"/>
      <c r="CR24" s="618">
        <v>79257123</v>
      </c>
      <c r="CS24" s="619"/>
      <c r="CT24" s="619"/>
      <c r="CU24" s="619"/>
      <c r="CV24" s="619"/>
      <c r="CW24" s="619"/>
      <c r="CX24" s="619"/>
      <c r="CY24" s="620"/>
      <c r="CZ24" s="623">
        <v>42.5</v>
      </c>
      <c r="DA24" s="624"/>
      <c r="DB24" s="624"/>
      <c r="DC24" s="643"/>
      <c r="DD24" s="668">
        <v>42958207</v>
      </c>
      <c r="DE24" s="619"/>
      <c r="DF24" s="619"/>
      <c r="DG24" s="619"/>
      <c r="DH24" s="619"/>
      <c r="DI24" s="619"/>
      <c r="DJ24" s="619"/>
      <c r="DK24" s="620"/>
      <c r="DL24" s="668">
        <v>42714922</v>
      </c>
      <c r="DM24" s="619"/>
      <c r="DN24" s="619"/>
      <c r="DO24" s="619"/>
      <c r="DP24" s="619"/>
      <c r="DQ24" s="619"/>
      <c r="DR24" s="619"/>
      <c r="DS24" s="619"/>
      <c r="DT24" s="619"/>
      <c r="DU24" s="619"/>
      <c r="DV24" s="620"/>
      <c r="DW24" s="623">
        <v>37.200000000000003</v>
      </c>
      <c r="DX24" s="624"/>
      <c r="DY24" s="624"/>
      <c r="DZ24" s="624"/>
      <c r="EA24" s="624"/>
      <c r="EB24" s="624"/>
      <c r="EC24" s="625"/>
    </row>
    <row r="25" spans="2:133" ht="11.25" customHeight="1" x14ac:dyDescent="0.15">
      <c r="B25" s="626" t="s">
        <v>292</v>
      </c>
      <c r="C25" s="627"/>
      <c r="D25" s="627"/>
      <c r="E25" s="627"/>
      <c r="F25" s="627"/>
      <c r="G25" s="627"/>
      <c r="H25" s="627"/>
      <c r="I25" s="627"/>
      <c r="J25" s="627"/>
      <c r="K25" s="627"/>
      <c r="L25" s="627"/>
      <c r="M25" s="627"/>
      <c r="N25" s="627"/>
      <c r="O25" s="627"/>
      <c r="P25" s="627"/>
      <c r="Q25" s="628"/>
      <c r="R25" s="629" t="s">
        <v>128</v>
      </c>
      <c r="S25" s="630"/>
      <c r="T25" s="630"/>
      <c r="U25" s="630"/>
      <c r="V25" s="630"/>
      <c r="W25" s="630"/>
      <c r="X25" s="630"/>
      <c r="Y25" s="631"/>
      <c r="Z25" s="632" t="s">
        <v>234</v>
      </c>
      <c r="AA25" s="632"/>
      <c r="AB25" s="632"/>
      <c r="AC25" s="632"/>
      <c r="AD25" s="633" t="s">
        <v>182</v>
      </c>
      <c r="AE25" s="633"/>
      <c r="AF25" s="633"/>
      <c r="AG25" s="633"/>
      <c r="AH25" s="633"/>
      <c r="AI25" s="633"/>
      <c r="AJ25" s="633"/>
      <c r="AK25" s="633"/>
      <c r="AL25" s="634" t="s">
        <v>234</v>
      </c>
      <c r="AM25" s="635"/>
      <c r="AN25" s="635"/>
      <c r="AO25" s="636"/>
      <c r="AP25" s="648" t="s">
        <v>293</v>
      </c>
      <c r="AQ25" s="649"/>
      <c r="AR25" s="649"/>
      <c r="AS25" s="649"/>
      <c r="AT25" s="649"/>
      <c r="AU25" s="649"/>
      <c r="AV25" s="649"/>
      <c r="AW25" s="649"/>
      <c r="AX25" s="649"/>
      <c r="AY25" s="649"/>
      <c r="AZ25" s="649"/>
      <c r="BA25" s="649"/>
      <c r="BB25" s="649"/>
      <c r="BC25" s="649"/>
      <c r="BD25" s="649"/>
      <c r="BE25" s="649"/>
      <c r="BF25" s="650"/>
      <c r="BG25" s="629" t="s">
        <v>234</v>
      </c>
      <c r="BH25" s="630"/>
      <c r="BI25" s="630"/>
      <c r="BJ25" s="630"/>
      <c r="BK25" s="630"/>
      <c r="BL25" s="630"/>
      <c r="BM25" s="630"/>
      <c r="BN25" s="631"/>
      <c r="BO25" s="632" t="s">
        <v>182</v>
      </c>
      <c r="BP25" s="632"/>
      <c r="BQ25" s="632"/>
      <c r="BR25" s="632"/>
      <c r="BS25" s="633" t="s">
        <v>234</v>
      </c>
      <c r="BT25" s="633"/>
      <c r="BU25" s="633"/>
      <c r="BV25" s="633"/>
      <c r="BW25" s="633"/>
      <c r="BX25" s="633"/>
      <c r="BY25" s="633"/>
      <c r="BZ25" s="633"/>
      <c r="CA25" s="633"/>
      <c r="CB25" s="637"/>
      <c r="CD25" s="644" t="s">
        <v>294</v>
      </c>
      <c r="CE25" s="645"/>
      <c r="CF25" s="645"/>
      <c r="CG25" s="645"/>
      <c r="CH25" s="645"/>
      <c r="CI25" s="645"/>
      <c r="CJ25" s="645"/>
      <c r="CK25" s="645"/>
      <c r="CL25" s="645"/>
      <c r="CM25" s="645"/>
      <c r="CN25" s="645"/>
      <c r="CO25" s="645"/>
      <c r="CP25" s="645"/>
      <c r="CQ25" s="646"/>
      <c r="CR25" s="629">
        <v>25137911</v>
      </c>
      <c r="CS25" s="669"/>
      <c r="CT25" s="669"/>
      <c r="CU25" s="669"/>
      <c r="CV25" s="669"/>
      <c r="CW25" s="669"/>
      <c r="CX25" s="669"/>
      <c r="CY25" s="670"/>
      <c r="CZ25" s="634">
        <v>13.5</v>
      </c>
      <c r="DA25" s="663"/>
      <c r="DB25" s="663"/>
      <c r="DC25" s="671"/>
      <c r="DD25" s="638">
        <v>23069899</v>
      </c>
      <c r="DE25" s="669"/>
      <c r="DF25" s="669"/>
      <c r="DG25" s="669"/>
      <c r="DH25" s="669"/>
      <c r="DI25" s="669"/>
      <c r="DJ25" s="669"/>
      <c r="DK25" s="670"/>
      <c r="DL25" s="638">
        <v>22945041</v>
      </c>
      <c r="DM25" s="669"/>
      <c r="DN25" s="669"/>
      <c r="DO25" s="669"/>
      <c r="DP25" s="669"/>
      <c r="DQ25" s="669"/>
      <c r="DR25" s="669"/>
      <c r="DS25" s="669"/>
      <c r="DT25" s="669"/>
      <c r="DU25" s="669"/>
      <c r="DV25" s="670"/>
      <c r="DW25" s="634">
        <v>20</v>
      </c>
      <c r="DX25" s="663"/>
      <c r="DY25" s="663"/>
      <c r="DZ25" s="663"/>
      <c r="EA25" s="663"/>
      <c r="EB25" s="663"/>
      <c r="EC25" s="664"/>
    </row>
    <row r="26" spans="2:133" ht="11.25" customHeight="1" x14ac:dyDescent="0.15">
      <c r="B26" s="626" t="s">
        <v>295</v>
      </c>
      <c r="C26" s="627"/>
      <c r="D26" s="627"/>
      <c r="E26" s="627"/>
      <c r="F26" s="627"/>
      <c r="G26" s="627"/>
      <c r="H26" s="627"/>
      <c r="I26" s="627"/>
      <c r="J26" s="627"/>
      <c r="K26" s="627"/>
      <c r="L26" s="627"/>
      <c r="M26" s="627"/>
      <c r="N26" s="627"/>
      <c r="O26" s="627"/>
      <c r="P26" s="627"/>
      <c r="Q26" s="628"/>
      <c r="R26" s="629" t="s">
        <v>234</v>
      </c>
      <c r="S26" s="630"/>
      <c r="T26" s="630"/>
      <c r="U26" s="630"/>
      <c r="V26" s="630"/>
      <c r="W26" s="630"/>
      <c r="X26" s="630"/>
      <c r="Y26" s="631"/>
      <c r="Z26" s="632" t="s">
        <v>234</v>
      </c>
      <c r="AA26" s="632"/>
      <c r="AB26" s="632"/>
      <c r="AC26" s="632"/>
      <c r="AD26" s="633" t="s">
        <v>234</v>
      </c>
      <c r="AE26" s="633"/>
      <c r="AF26" s="633"/>
      <c r="AG26" s="633"/>
      <c r="AH26" s="633"/>
      <c r="AI26" s="633"/>
      <c r="AJ26" s="633"/>
      <c r="AK26" s="633"/>
      <c r="AL26" s="634" t="s">
        <v>182</v>
      </c>
      <c r="AM26" s="635"/>
      <c r="AN26" s="635"/>
      <c r="AO26" s="636"/>
      <c r="AP26" s="648" t="s">
        <v>296</v>
      </c>
      <c r="AQ26" s="672"/>
      <c r="AR26" s="672"/>
      <c r="AS26" s="672"/>
      <c r="AT26" s="672"/>
      <c r="AU26" s="672"/>
      <c r="AV26" s="672"/>
      <c r="AW26" s="672"/>
      <c r="AX26" s="672"/>
      <c r="AY26" s="672"/>
      <c r="AZ26" s="672"/>
      <c r="BA26" s="672"/>
      <c r="BB26" s="672"/>
      <c r="BC26" s="672"/>
      <c r="BD26" s="672"/>
      <c r="BE26" s="672"/>
      <c r="BF26" s="650"/>
      <c r="BG26" s="629" t="s">
        <v>234</v>
      </c>
      <c r="BH26" s="630"/>
      <c r="BI26" s="630"/>
      <c r="BJ26" s="630"/>
      <c r="BK26" s="630"/>
      <c r="BL26" s="630"/>
      <c r="BM26" s="630"/>
      <c r="BN26" s="631"/>
      <c r="BO26" s="632" t="s">
        <v>234</v>
      </c>
      <c r="BP26" s="632"/>
      <c r="BQ26" s="632"/>
      <c r="BR26" s="632"/>
      <c r="BS26" s="633" t="s">
        <v>234</v>
      </c>
      <c r="BT26" s="633"/>
      <c r="BU26" s="633"/>
      <c r="BV26" s="633"/>
      <c r="BW26" s="633"/>
      <c r="BX26" s="633"/>
      <c r="BY26" s="633"/>
      <c r="BZ26" s="633"/>
      <c r="CA26" s="633"/>
      <c r="CB26" s="637"/>
      <c r="CD26" s="644" t="s">
        <v>297</v>
      </c>
      <c r="CE26" s="645"/>
      <c r="CF26" s="645"/>
      <c r="CG26" s="645"/>
      <c r="CH26" s="645"/>
      <c r="CI26" s="645"/>
      <c r="CJ26" s="645"/>
      <c r="CK26" s="645"/>
      <c r="CL26" s="645"/>
      <c r="CM26" s="645"/>
      <c r="CN26" s="645"/>
      <c r="CO26" s="645"/>
      <c r="CP26" s="645"/>
      <c r="CQ26" s="646"/>
      <c r="CR26" s="629">
        <v>16184770</v>
      </c>
      <c r="CS26" s="630"/>
      <c r="CT26" s="630"/>
      <c r="CU26" s="630"/>
      <c r="CV26" s="630"/>
      <c r="CW26" s="630"/>
      <c r="CX26" s="630"/>
      <c r="CY26" s="631"/>
      <c r="CZ26" s="634">
        <v>8.6999999999999993</v>
      </c>
      <c r="DA26" s="663"/>
      <c r="DB26" s="663"/>
      <c r="DC26" s="671"/>
      <c r="DD26" s="638">
        <v>14980430</v>
      </c>
      <c r="DE26" s="630"/>
      <c r="DF26" s="630"/>
      <c r="DG26" s="630"/>
      <c r="DH26" s="630"/>
      <c r="DI26" s="630"/>
      <c r="DJ26" s="630"/>
      <c r="DK26" s="631"/>
      <c r="DL26" s="638" t="s">
        <v>182</v>
      </c>
      <c r="DM26" s="630"/>
      <c r="DN26" s="630"/>
      <c r="DO26" s="630"/>
      <c r="DP26" s="630"/>
      <c r="DQ26" s="630"/>
      <c r="DR26" s="630"/>
      <c r="DS26" s="630"/>
      <c r="DT26" s="630"/>
      <c r="DU26" s="630"/>
      <c r="DV26" s="631"/>
      <c r="DW26" s="634" t="s">
        <v>128</v>
      </c>
      <c r="DX26" s="663"/>
      <c r="DY26" s="663"/>
      <c r="DZ26" s="663"/>
      <c r="EA26" s="663"/>
      <c r="EB26" s="663"/>
      <c r="EC26" s="664"/>
    </row>
    <row r="27" spans="2:133" ht="11.25" customHeight="1" x14ac:dyDescent="0.15">
      <c r="B27" s="626" t="s">
        <v>298</v>
      </c>
      <c r="C27" s="627"/>
      <c r="D27" s="627"/>
      <c r="E27" s="627"/>
      <c r="F27" s="627"/>
      <c r="G27" s="627"/>
      <c r="H27" s="627"/>
      <c r="I27" s="627"/>
      <c r="J27" s="627"/>
      <c r="K27" s="627"/>
      <c r="L27" s="627"/>
      <c r="M27" s="627"/>
      <c r="N27" s="627"/>
      <c r="O27" s="627"/>
      <c r="P27" s="627"/>
      <c r="Q27" s="628"/>
      <c r="R27" s="629">
        <v>68503305</v>
      </c>
      <c r="S27" s="630"/>
      <c r="T27" s="630"/>
      <c r="U27" s="630"/>
      <c r="V27" s="630"/>
      <c r="W27" s="630"/>
      <c r="X27" s="630"/>
      <c r="Y27" s="631"/>
      <c r="Z27" s="632">
        <v>35.4</v>
      </c>
      <c r="AA27" s="632"/>
      <c r="AB27" s="632"/>
      <c r="AC27" s="632"/>
      <c r="AD27" s="633">
        <v>68503305</v>
      </c>
      <c r="AE27" s="633"/>
      <c r="AF27" s="633"/>
      <c r="AG27" s="633"/>
      <c r="AH27" s="633"/>
      <c r="AI27" s="633"/>
      <c r="AJ27" s="633"/>
      <c r="AK27" s="633"/>
      <c r="AL27" s="634">
        <v>59.6</v>
      </c>
      <c r="AM27" s="635"/>
      <c r="AN27" s="635"/>
      <c r="AO27" s="636"/>
      <c r="AP27" s="626" t="s">
        <v>299</v>
      </c>
      <c r="AQ27" s="627"/>
      <c r="AR27" s="627"/>
      <c r="AS27" s="627"/>
      <c r="AT27" s="627"/>
      <c r="AU27" s="627"/>
      <c r="AV27" s="627"/>
      <c r="AW27" s="627"/>
      <c r="AX27" s="627"/>
      <c r="AY27" s="627"/>
      <c r="AZ27" s="627"/>
      <c r="BA27" s="627"/>
      <c r="BB27" s="627"/>
      <c r="BC27" s="627"/>
      <c r="BD27" s="627"/>
      <c r="BE27" s="627"/>
      <c r="BF27" s="628"/>
      <c r="BG27" s="629">
        <v>53898090</v>
      </c>
      <c r="BH27" s="630"/>
      <c r="BI27" s="630"/>
      <c r="BJ27" s="630"/>
      <c r="BK27" s="630"/>
      <c r="BL27" s="630"/>
      <c r="BM27" s="630"/>
      <c r="BN27" s="631"/>
      <c r="BO27" s="632">
        <v>100</v>
      </c>
      <c r="BP27" s="632"/>
      <c r="BQ27" s="632"/>
      <c r="BR27" s="632"/>
      <c r="BS27" s="633" t="s">
        <v>234</v>
      </c>
      <c r="BT27" s="633"/>
      <c r="BU27" s="633"/>
      <c r="BV27" s="633"/>
      <c r="BW27" s="633"/>
      <c r="BX27" s="633"/>
      <c r="BY27" s="633"/>
      <c r="BZ27" s="633"/>
      <c r="CA27" s="633"/>
      <c r="CB27" s="637"/>
      <c r="CD27" s="644" t="s">
        <v>300</v>
      </c>
      <c r="CE27" s="645"/>
      <c r="CF27" s="645"/>
      <c r="CG27" s="645"/>
      <c r="CH27" s="645"/>
      <c r="CI27" s="645"/>
      <c r="CJ27" s="645"/>
      <c r="CK27" s="645"/>
      <c r="CL27" s="645"/>
      <c r="CM27" s="645"/>
      <c r="CN27" s="645"/>
      <c r="CO27" s="645"/>
      <c r="CP27" s="645"/>
      <c r="CQ27" s="646"/>
      <c r="CR27" s="629">
        <v>52924870</v>
      </c>
      <c r="CS27" s="669"/>
      <c r="CT27" s="669"/>
      <c r="CU27" s="669"/>
      <c r="CV27" s="669"/>
      <c r="CW27" s="669"/>
      <c r="CX27" s="669"/>
      <c r="CY27" s="670"/>
      <c r="CZ27" s="634">
        <v>28.4</v>
      </c>
      <c r="DA27" s="663"/>
      <c r="DB27" s="663"/>
      <c r="DC27" s="671"/>
      <c r="DD27" s="638">
        <v>18693966</v>
      </c>
      <c r="DE27" s="669"/>
      <c r="DF27" s="669"/>
      <c r="DG27" s="669"/>
      <c r="DH27" s="669"/>
      <c r="DI27" s="669"/>
      <c r="DJ27" s="669"/>
      <c r="DK27" s="670"/>
      <c r="DL27" s="638">
        <v>18575539</v>
      </c>
      <c r="DM27" s="669"/>
      <c r="DN27" s="669"/>
      <c r="DO27" s="669"/>
      <c r="DP27" s="669"/>
      <c r="DQ27" s="669"/>
      <c r="DR27" s="669"/>
      <c r="DS27" s="669"/>
      <c r="DT27" s="669"/>
      <c r="DU27" s="669"/>
      <c r="DV27" s="670"/>
      <c r="DW27" s="634">
        <v>16.2</v>
      </c>
      <c r="DX27" s="663"/>
      <c r="DY27" s="663"/>
      <c r="DZ27" s="663"/>
      <c r="EA27" s="663"/>
      <c r="EB27" s="663"/>
      <c r="EC27" s="664"/>
    </row>
    <row r="28" spans="2:133" ht="11.25" customHeight="1" x14ac:dyDescent="0.15">
      <c r="B28" s="626" t="s">
        <v>301</v>
      </c>
      <c r="C28" s="627"/>
      <c r="D28" s="627"/>
      <c r="E28" s="627"/>
      <c r="F28" s="627"/>
      <c r="G28" s="627"/>
      <c r="H28" s="627"/>
      <c r="I28" s="627"/>
      <c r="J28" s="627"/>
      <c r="K28" s="627"/>
      <c r="L28" s="627"/>
      <c r="M28" s="627"/>
      <c r="N28" s="627"/>
      <c r="O28" s="627"/>
      <c r="P28" s="627"/>
      <c r="Q28" s="628"/>
      <c r="R28" s="629">
        <v>34838</v>
      </c>
      <c r="S28" s="630"/>
      <c r="T28" s="630"/>
      <c r="U28" s="630"/>
      <c r="V28" s="630"/>
      <c r="W28" s="630"/>
      <c r="X28" s="630"/>
      <c r="Y28" s="631"/>
      <c r="Z28" s="632">
        <v>0</v>
      </c>
      <c r="AA28" s="632"/>
      <c r="AB28" s="632"/>
      <c r="AC28" s="632"/>
      <c r="AD28" s="633">
        <v>34838</v>
      </c>
      <c r="AE28" s="633"/>
      <c r="AF28" s="633"/>
      <c r="AG28" s="633"/>
      <c r="AH28" s="633"/>
      <c r="AI28" s="633"/>
      <c r="AJ28" s="633"/>
      <c r="AK28" s="633"/>
      <c r="AL28" s="634">
        <v>0</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302</v>
      </c>
      <c r="CE28" s="645"/>
      <c r="CF28" s="645"/>
      <c r="CG28" s="645"/>
      <c r="CH28" s="645"/>
      <c r="CI28" s="645"/>
      <c r="CJ28" s="645"/>
      <c r="CK28" s="645"/>
      <c r="CL28" s="645"/>
      <c r="CM28" s="645"/>
      <c r="CN28" s="645"/>
      <c r="CO28" s="645"/>
      <c r="CP28" s="645"/>
      <c r="CQ28" s="646"/>
      <c r="CR28" s="629">
        <v>1194342</v>
      </c>
      <c r="CS28" s="630"/>
      <c r="CT28" s="630"/>
      <c r="CU28" s="630"/>
      <c r="CV28" s="630"/>
      <c r="CW28" s="630"/>
      <c r="CX28" s="630"/>
      <c r="CY28" s="631"/>
      <c r="CZ28" s="634">
        <v>0.6</v>
      </c>
      <c r="DA28" s="663"/>
      <c r="DB28" s="663"/>
      <c r="DC28" s="671"/>
      <c r="DD28" s="638">
        <v>1194342</v>
      </c>
      <c r="DE28" s="630"/>
      <c r="DF28" s="630"/>
      <c r="DG28" s="630"/>
      <c r="DH28" s="630"/>
      <c r="DI28" s="630"/>
      <c r="DJ28" s="630"/>
      <c r="DK28" s="631"/>
      <c r="DL28" s="638">
        <v>1194342</v>
      </c>
      <c r="DM28" s="630"/>
      <c r="DN28" s="630"/>
      <c r="DO28" s="630"/>
      <c r="DP28" s="630"/>
      <c r="DQ28" s="630"/>
      <c r="DR28" s="630"/>
      <c r="DS28" s="630"/>
      <c r="DT28" s="630"/>
      <c r="DU28" s="630"/>
      <c r="DV28" s="631"/>
      <c r="DW28" s="634">
        <v>1</v>
      </c>
      <c r="DX28" s="663"/>
      <c r="DY28" s="663"/>
      <c r="DZ28" s="663"/>
      <c r="EA28" s="663"/>
      <c r="EB28" s="663"/>
      <c r="EC28" s="664"/>
    </row>
    <row r="29" spans="2:133" ht="11.25" customHeight="1" x14ac:dyDescent="0.15">
      <c r="B29" s="626" t="s">
        <v>303</v>
      </c>
      <c r="C29" s="627"/>
      <c r="D29" s="627"/>
      <c r="E29" s="627"/>
      <c r="F29" s="627"/>
      <c r="G29" s="627"/>
      <c r="H29" s="627"/>
      <c r="I29" s="627"/>
      <c r="J29" s="627"/>
      <c r="K29" s="627"/>
      <c r="L29" s="627"/>
      <c r="M29" s="627"/>
      <c r="N29" s="627"/>
      <c r="O29" s="627"/>
      <c r="P29" s="627"/>
      <c r="Q29" s="628"/>
      <c r="R29" s="629">
        <v>1938214</v>
      </c>
      <c r="S29" s="630"/>
      <c r="T29" s="630"/>
      <c r="U29" s="630"/>
      <c r="V29" s="630"/>
      <c r="W29" s="630"/>
      <c r="X29" s="630"/>
      <c r="Y29" s="631"/>
      <c r="Z29" s="632">
        <v>1</v>
      </c>
      <c r="AA29" s="632"/>
      <c r="AB29" s="632"/>
      <c r="AC29" s="632"/>
      <c r="AD29" s="633">
        <v>25000</v>
      </c>
      <c r="AE29" s="633"/>
      <c r="AF29" s="633"/>
      <c r="AG29" s="633"/>
      <c r="AH29" s="633"/>
      <c r="AI29" s="633"/>
      <c r="AJ29" s="633"/>
      <c r="AK29" s="633"/>
      <c r="AL29" s="634">
        <v>0</v>
      </c>
      <c r="AM29" s="635"/>
      <c r="AN29" s="635"/>
      <c r="AO29" s="636"/>
      <c r="AP29" s="673"/>
      <c r="AQ29" s="674"/>
      <c r="AR29" s="674"/>
      <c r="AS29" s="674"/>
      <c r="AT29" s="674"/>
      <c r="AU29" s="674"/>
      <c r="AV29" s="674"/>
      <c r="AW29" s="674"/>
      <c r="AX29" s="674"/>
      <c r="AY29" s="674"/>
      <c r="AZ29" s="674"/>
      <c r="BA29" s="674"/>
      <c r="BB29" s="674"/>
      <c r="BC29" s="674"/>
      <c r="BD29" s="674"/>
      <c r="BE29" s="674"/>
      <c r="BF29" s="675"/>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8" t="s">
        <v>304</v>
      </c>
      <c r="CE29" s="679"/>
      <c r="CF29" s="644" t="s">
        <v>305</v>
      </c>
      <c r="CG29" s="645"/>
      <c r="CH29" s="645"/>
      <c r="CI29" s="645"/>
      <c r="CJ29" s="645"/>
      <c r="CK29" s="645"/>
      <c r="CL29" s="645"/>
      <c r="CM29" s="645"/>
      <c r="CN29" s="645"/>
      <c r="CO29" s="645"/>
      <c r="CP29" s="645"/>
      <c r="CQ29" s="646"/>
      <c r="CR29" s="629">
        <v>1194342</v>
      </c>
      <c r="CS29" s="669"/>
      <c r="CT29" s="669"/>
      <c r="CU29" s="669"/>
      <c r="CV29" s="669"/>
      <c r="CW29" s="669"/>
      <c r="CX29" s="669"/>
      <c r="CY29" s="670"/>
      <c r="CZ29" s="634">
        <v>0.6</v>
      </c>
      <c r="DA29" s="663"/>
      <c r="DB29" s="663"/>
      <c r="DC29" s="671"/>
      <c r="DD29" s="638">
        <v>1194342</v>
      </c>
      <c r="DE29" s="669"/>
      <c r="DF29" s="669"/>
      <c r="DG29" s="669"/>
      <c r="DH29" s="669"/>
      <c r="DI29" s="669"/>
      <c r="DJ29" s="669"/>
      <c r="DK29" s="670"/>
      <c r="DL29" s="638">
        <v>1194342</v>
      </c>
      <c r="DM29" s="669"/>
      <c r="DN29" s="669"/>
      <c r="DO29" s="669"/>
      <c r="DP29" s="669"/>
      <c r="DQ29" s="669"/>
      <c r="DR29" s="669"/>
      <c r="DS29" s="669"/>
      <c r="DT29" s="669"/>
      <c r="DU29" s="669"/>
      <c r="DV29" s="670"/>
      <c r="DW29" s="634">
        <v>1</v>
      </c>
      <c r="DX29" s="663"/>
      <c r="DY29" s="663"/>
      <c r="DZ29" s="663"/>
      <c r="EA29" s="663"/>
      <c r="EB29" s="663"/>
      <c r="EC29" s="664"/>
    </row>
    <row r="30" spans="2:133" ht="11.25" customHeight="1" x14ac:dyDescent="0.15">
      <c r="B30" s="626" t="s">
        <v>306</v>
      </c>
      <c r="C30" s="627"/>
      <c r="D30" s="627"/>
      <c r="E30" s="627"/>
      <c r="F30" s="627"/>
      <c r="G30" s="627"/>
      <c r="H30" s="627"/>
      <c r="I30" s="627"/>
      <c r="J30" s="627"/>
      <c r="K30" s="627"/>
      <c r="L30" s="627"/>
      <c r="M30" s="627"/>
      <c r="N30" s="627"/>
      <c r="O30" s="627"/>
      <c r="P30" s="627"/>
      <c r="Q30" s="628"/>
      <c r="R30" s="629">
        <v>4068664</v>
      </c>
      <c r="S30" s="630"/>
      <c r="T30" s="630"/>
      <c r="U30" s="630"/>
      <c r="V30" s="630"/>
      <c r="W30" s="630"/>
      <c r="X30" s="630"/>
      <c r="Y30" s="631"/>
      <c r="Z30" s="632">
        <v>2.1</v>
      </c>
      <c r="AA30" s="632"/>
      <c r="AB30" s="632"/>
      <c r="AC30" s="632"/>
      <c r="AD30" s="633">
        <v>1467660</v>
      </c>
      <c r="AE30" s="633"/>
      <c r="AF30" s="633"/>
      <c r="AG30" s="633"/>
      <c r="AH30" s="633"/>
      <c r="AI30" s="633"/>
      <c r="AJ30" s="633"/>
      <c r="AK30" s="633"/>
      <c r="AL30" s="634">
        <v>1.3</v>
      </c>
      <c r="AM30" s="635"/>
      <c r="AN30" s="635"/>
      <c r="AO30" s="636"/>
      <c r="AP30" s="608" t="s">
        <v>222</v>
      </c>
      <c r="AQ30" s="609"/>
      <c r="AR30" s="609"/>
      <c r="AS30" s="609"/>
      <c r="AT30" s="609"/>
      <c r="AU30" s="609"/>
      <c r="AV30" s="609"/>
      <c r="AW30" s="609"/>
      <c r="AX30" s="609"/>
      <c r="AY30" s="609"/>
      <c r="AZ30" s="609"/>
      <c r="BA30" s="609"/>
      <c r="BB30" s="609"/>
      <c r="BC30" s="609"/>
      <c r="BD30" s="609"/>
      <c r="BE30" s="609"/>
      <c r="BF30" s="610"/>
      <c r="BG30" s="608" t="s">
        <v>307</v>
      </c>
      <c r="BH30" s="676"/>
      <c r="BI30" s="676"/>
      <c r="BJ30" s="676"/>
      <c r="BK30" s="676"/>
      <c r="BL30" s="676"/>
      <c r="BM30" s="676"/>
      <c r="BN30" s="676"/>
      <c r="BO30" s="676"/>
      <c r="BP30" s="676"/>
      <c r="BQ30" s="677"/>
      <c r="BR30" s="608" t="s">
        <v>308</v>
      </c>
      <c r="BS30" s="676"/>
      <c r="BT30" s="676"/>
      <c r="BU30" s="676"/>
      <c r="BV30" s="676"/>
      <c r="BW30" s="676"/>
      <c r="BX30" s="676"/>
      <c r="BY30" s="676"/>
      <c r="BZ30" s="676"/>
      <c r="CA30" s="676"/>
      <c r="CB30" s="677"/>
      <c r="CD30" s="680"/>
      <c r="CE30" s="681"/>
      <c r="CF30" s="644" t="s">
        <v>309</v>
      </c>
      <c r="CG30" s="645"/>
      <c r="CH30" s="645"/>
      <c r="CI30" s="645"/>
      <c r="CJ30" s="645"/>
      <c r="CK30" s="645"/>
      <c r="CL30" s="645"/>
      <c r="CM30" s="645"/>
      <c r="CN30" s="645"/>
      <c r="CO30" s="645"/>
      <c r="CP30" s="645"/>
      <c r="CQ30" s="646"/>
      <c r="CR30" s="629">
        <v>1057124</v>
      </c>
      <c r="CS30" s="630"/>
      <c r="CT30" s="630"/>
      <c r="CU30" s="630"/>
      <c r="CV30" s="630"/>
      <c r="CW30" s="630"/>
      <c r="CX30" s="630"/>
      <c r="CY30" s="631"/>
      <c r="CZ30" s="634">
        <v>0.6</v>
      </c>
      <c r="DA30" s="663"/>
      <c r="DB30" s="663"/>
      <c r="DC30" s="671"/>
      <c r="DD30" s="638">
        <v>1057124</v>
      </c>
      <c r="DE30" s="630"/>
      <c r="DF30" s="630"/>
      <c r="DG30" s="630"/>
      <c r="DH30" s="630"/>
      <c r="DI30" s="630"/>
      <c r="DJ30" s="630"/>
      <c r="DK30" s="631"/>
      <c r="DL30" s="638">
        <v>1057124</v>
      </c>
      <c r="DM30" s="630"/>
      <c r="DN30" s="630"/>
      <c r="DO30" s="630"/>
      <c r="DP30" s="630"/>
      <c r="DQ30" s="630"/>
      <c r="DR30" s="630"/>
      <c r="DS30" s="630"/>
      <c r="DT30" s="630"/>
      <c r="DU30" s="630"/>
      <c r="DV30" s="631"/>
      <c r="DW30" s="634">
        <v>0.9</v>
      </c>
      <c r="DX30" s="663"/>
      <c r="DY30" s="663"/>
      <c r="DZ30" s="663"/>
      <c r="EA30" s="663"/>
      <c r="EB30" s="663"/>
      <c r="EC30" s="664"/>
    </row>
    <row r="31" spans="2:133" ht="11.25" customHeight="1" x14ac:dyDescent="0.15">
      <c r="B31" s="626" t="s">
        <v>310</v>
      </c>
      <c r="C31" s="627"/>
      <c r="D31" s="627"/>
      <c r="E31" s="627"/>
      <c r="F31" s="627"/>
      <c r="G31" s="627"/>
      <c r="H31" s="627"/>
      <c r="I31" s="627"/>
      <c r="J31" s="627"/>
      <c r="K31" s="627"/>
      <c r="L31" s="627"/>
      <c r="M31" s="627"/>
      <c r="N31" s="627"/>
      <c r="O31" s="627"/>
      <c r="P31" s="627"/>
      <c r="Q31" s="628"/>
      <c r="R31" s="629">
        <v>662202</v>
      </c>
      <c r="S31" s="630"/>
      <c r="T31" s="630"/>
      <c r="U31" s="630"/>
      <c r="V31" s="630"/>
      <c r="W31" s="630"/>
      <c r="X31" s="630"/>
      <c r="Y31" s="631"/>
      <c r="Z31" s="632">
        <v>0.3</v>
      </c>
      <c r="AA31" s="632"/>
      <c r="AB31" s="632"/>
      <c r="AC31" s="632"/>
      <c r="AD31" s="633">
        <v>12512</v>
      </c>
      <c r="AE31" s="633"/>
      <c r="AF31" s="633"/>
      <c r="AG31" s="633"/>
      <c r="AH31" s="633"/>
      <c r="AI31" s="633"/>
      <c r="AJ31" s="633"/>
      <c r="AK31" s="633"/>
      <c r="AL31" s="634">
        <v>0</v>
      </c>
      <c r="AM31" s="635"/>
      <c r="AN31" s="635"/>
      <c r="AO31" s="636"/>
      <c r="AP31" s="689" t="s">
        <v>311</v>
      </c>
      <c r="AQ31" s="690"/>
      <c r="AR31" s="690"/>
      <c r="AS31" s="690"/>
      <c r="AT31" s="695" t="s">
        <v>312</v>
      </c>
      <c r="AU31" s="217"/>
      <c r="AV31" s="217"/>
      <c r="AW31" s="217"/>
      <c r="AX31" s="615" t="s">
        <v>187</v>
      </c>
      <c r="AY31" s="616"/>
      <c r="AZ31" s="616"/>
      <c r="BA31" s="616"/>
      <c r="BB31" s="616"/>
      <c r="BC31" s="616"/>
      <c r="BD31" s="616"/>
      <c r="BE31" s="616"/>
      <c r="BF31" s="617"/>
      <c r="BG31" s="688">
        <v>99.6</v>
      </c>
      <c r="BH31" s="684"/>
      <c r="BI31" s="684"/>
      <c r="BJ31" s="684"/>
      <c r="BK31" s="684"/>
      <c r="BL31" s="684"/>
      <c r="BM31" s="624">
        <v>99.2</v>
      </c>
      <c r="BN31" s="684"/>
      <c r="BO31" s="684"/>
      <c r="BP31" s="684"/>
      <c r="BQ31" s="685"/>
      <c r="BR31" s="688">
        <v>99.4</v>
      </c>
      <c r="BS31" s="684"/>
      <c r="BT31" s="684"/>
      <c r="BU31" s="684"/>
      <c r="BV31" s="684"/>
      <c r="BW31" s="684"/>
      <c r="BX31" s="624">
        <v>98.9</v>
      </c>
      <c r="BY31" s="684"/>
      <c r="BZ31" s="684"/>
      <c r="CA31" s="684"/>
      <c r="CB31" s="685"/>
      <c r="CD31" s="680"/>
      <c r="CE31" s="681"/>
      <c r="CF31" s="644" t="s">
        <v>313</v>
      </c>
      <c r="CG31" s="645"/>
      <c r="CH31" s="645"/>
      <c r="CI31" s="645"/>
      <c r="CJ31" s="645"/>
      <c r="CK31" s="645"/>
      <c r="CL31" s="645"/>
      <c r="CM31" s="645"/>
      <c r="CN31" s="645"/>
      <c r="CO31" s="645"/>
      <c r="CP31" s="645"/>
      <c r="CQ31" s="646"/>
      <c r="CR31" s="629">
        <v>137218</v>
      </c>
      <c r="CS31" s="669"/>
      <c r="CT31" s="669"/>
      <c r="CU31" s="669"/>
      <c r="CV31" s="669"/>
      <c r="CW31" s="669"/>
      <c r="CX31" s="669"/>
      <c r="CY31" s="670"/>
      <c r="CZ31" s="634">
        <v>0.1</v>
      </c>
      <c r="DA31" s="663"/>
      <c r="DB31" s="663"/>
      <c r="DC31" s="671"/>
      <c r="DD31" s="638">
        <v>137218</v>
      </c>
      <c r="DE31" s="669"/>
      <c r="DF31" s="669"/>
      <c r="DG31" s="669"/>
      <c r="DH31" s="669"/>
      <c r="DI31" s="669"/>
      <c r="DJ31" s="669"/>
      <c r="DK31" s="670"/>
      <c r="DL31" s="638">
        <v>137218</v>
      </c>
      <c r="DM31" s="669"/>
      <c r="DN31" s="669"/>
      <c r="DO31" s="669"/>
      <c r="DP31" s="669"/>
      <c r="DQ31" s="669"/>
      <c r="DR31" s="669"/>
      <c r="DS31" s="669"/>
      <c r="DT31" s="669"/>
      <c r="DU31" s="669"/>
      <c r="DV31" s="670"/>
      <c r="DW31" s="634">
        <v>0.1</v>
      </c>
      <c r="DX31" s="663"/>
      <c r="DY31" s="663"/>
      <c r="DZ31" s="663"/>
      <c r="EA31" s="663"/>
      <c r="EB31" s="663"/>
      <c r="EC31" s="664"/>
    </row>
    <row r="32" spans="2:133" ht="11.25" customHeight="1" x14ac:dyDescent="0.15">
      <c r="B32" s="626" t="s">
        <v>314</v>
      </c>
      <c r="C32" s="627"/>
      <c r="D32" s="627"/>
      <c r="E32" s="627"/>
      <c r="F32" s="627"/>
      <c r="G32" s="627"/>
      <c r="H32" s="627"/>
      <c r="I32" s="627"/>
      <c r="J32" s="627"/>
      <c r="K32" s="627"/>
      <c r="L32" s="627"/>
      <c r="M32" s="627"/>
      <c r="N32" s="627"/>
      <c r="O32" s="627"/>
      <c r="P32" s="627"/>
      <c r="Q32" s="628"/>
      <c r="R32" s="629">
        <v>40837528</v>
      </c>
      <c r="S32" s="630"/>
      <c r="T32" s="630"/>
      <c r="U32" s="630"/>
      <c r="V32" s="630"/>
      <c r="W32" s="630"/>
      <c r="X32" s="630"/>
      <c r="Y32" s="631"/>
      <c r="Z32" s="632">
        <v>21.1</v>
      </c>
      <c r="AA32" s="632"/>
      <c r="AB32" s="632"/>
      <c r="AC32" s="632"/>
      <c r="AD32" s="633" t="s">
        <v>234</v>
      </c>
      <c r="AE32" s="633"/>
      <c r="AF32" s="633"/>
      <c r="AG32" s="633"/>
      <c r="AH32" s="633"/>
      <c r="AI32" s="633"/>
      <c r="AJ32" s="633"/>
      <c r="AK32" s="633"/>
      <c r="AL32" s="634" t="s">
        <v>234</v>
      </c>
      <c r="AM32" s="635"/>
      <c r="AN32" s="635"/>
      <c r="AO32" s="636"/>
      <c r="AP32" s="691"/>
      <c r="AQ32" s="692"/>
      <c r="AR32" s="692"/>
      <c r="AS32" s="692"/>
      <c r="AT32" s="696"/>
      <c r="AU32" s="216" t="s">
        <v>315</v>
      </c>
      <c r="AV32" s="216"/>
      <c r="AW32" s="216"/>
      <c r="AX32" s="626" t="s">
        <v>316</v>
      </c>
      <c r="AY32" s="627"/>
      <c r="AZ32" s="627"/>
      <c r="BA32" s="627"/>
      <c r="BB32" s="627"/>
      <c r="BC32" s="627"/>
      <c r="BD32" s="627"/>
      <c r="BE32" s="627"/>
      <c r="BF32" s="628"/>
      <c r="BG32" s="698">
        <v>99.6</v>
      </c>
      <c r="BH32" s="669"/>
      <c r="BI32" s="669"/>
      <c r="BJ32" s="669"/>
      <c r="BK32" s="669"/>
      <c r="BL32" s="669"/>
      <c r="BM32" s="635">
        <v>99.1</v>
      </c>
      <c r="BN32" s="686"/>
      <c r="BO32" s="686"/>
      <c r="BP32" s="686"/>
      <c r="BQ32" s="687"/>
      <c r="BR32" s="698">
        <v>99.3</v>
      </c>
      <c r="BS32" s="669"/>
      <c r="BT32" s="669"/>
      <c r="BU32" s="669"/>
      <c r="BV32" s="669"/>
      <c r="BW32" s="669"/>
      <c r="BX32" s="635">
        <v>98.9</v>
      </c>
      <c r="BY32" s="686"/>
      <c r="BZ32" s="686"/>
      <c r="CA32" s="686"/>
      <c r="CB32" s="687"/>
      <c r="CD32" s="682"/>
      <c r="CE32" s="683"/>
      <c r="CF32" s="644" t="s">
        <v>317</v>
      </c>
      <c r="CG32" s="645"/>
      <c r="CH32" s="645"/>
      <c r="CI32" s="645"/>
      <c r="CJ32" s="645"/>
      <c r="CK32" s="645"/>
      <c r="CL32" s="645"/>
      <c r="CM32" s="645"/>
      <c r="CN32" s="645"/>
      <c r="CO32" s="645"/>
      <c r="CP32" s="645"/>
      <c r="CQ32" s="646"/>
      <c r="CR32" s="629" t="s">
        <v>128</v>
      </c>
      <c r="CS32" s="630"/>
      <c r="CT32" s="630"/>
      <c r="CU32" s="630"/>
      <c r="CV32" s="630"/>
      <c r="CW32" s="630"/>
      <c r="CX32" s="630"/>
      <c r="CY32" s="631"/>
      <c r="CZ32" s="634" t="s">
        <v>182</v>
      </c>
      <c r="DA32" s="663"/>
      <c r="DB32" s="663"/>
      <c r="DC32" s="671"/>
      <c r="DD32" s="638" t="s">
        <v>182</v>
      </c>
      <c r="DE32" s="630"/>
      <c r="DF32" s="630"/>
      <c r="DG32" s="630"/>
      <c r="DH32" s="630"/>
      <c r="DI32" s="630"/>
      <c r="DJ32" s="630"/>
      <c r="DK32" s="631"/>
      <c r="DL32" s="638" t="s">
        <v>182</v>
      </c>
      <c r="DM32" s="630"/>
      <c r="DN32" s="630"/>
      <c r="DO32" s="630"/>
      <c r="DP32" s="630"/>
      <c r="DQ32" s="630"/>
      <c r="DR32" s="630"/>
      <c r="DS32" s="630"/>
      <c r="DT32" s="630"/>
      <c r="DU32" s="630"/>
      <c r="DV32" s="631"/>
      <c r="DW32" s="634" t="s">
        <v>182</v>
      </c>
      <c r="DX32" s="663"/>
      <c r="DY32" s="663"/>
      <c r="DZ32" s="663"/>
      <c r="EA32" s="663"/>
      <c r="EB32" s="663"/>
      <c r="EC32" s="664"/>
    </row>
    <row r="33" spans="2:133" ht="11.25" customHeight="1" x14ac:dyDescent="0.15">
      <c r="B33" s="665" t="s">
        <v>318</v>
      </c>
      <c r="C33" s="666"/>
      <c r="D33" s="666"/>
      <c r="E33" s="666"/>
      <c r="F33" s="666"/>
      <c r="G33" s="666"/>
      <c r="H33" s="666"/>
      <c r="I33" s="666"/>
      <c r="J33" s="666"/>
      <c r="K33" s="666"/>
      <c r="L33" s="666"/>
      <c r="M33" s="666"/>
      <c r="N33" s="666"/>
      <c r="O33" s="666"/>
      <c r="P33" s="666"/>
      <c r="Q33" s="667"/>
      <c r="R33" s="629">
        <v>45972479</v>
      </c>
      <c r="S33" s="630"/>
      <c r="T33" s="630"/>
      <c r="U33" s="630"/>
      <c r="V33" s="630"/>
      <c r="W33" s="630"/>
      <c r="X33" s="630"/>
      <c r="Y33" s="631"/>
      <c r="Z33" s="632">
        <v>23.8</v>
      </c>
      <c r="AA33" s="632"/>
      <c r="AB33" s="632"/>
      <c r="AC33" s="632"/>
      <c r="AD33" s="633">
        <v>44109377</v>
      </c>
      <c r="AE33" s="633"/>
      <c r="AF33" s="633"/>
      <c r="AG33" s="633"/>
      <c r="AH33" s="633"/>
      <c r="AI33" s="633"/>
      <c r="AJ33" s="633"/>
      <c r="AK33" s="633"/>
      <c r="AL33" s="634">
        <v>38.4</v>
      </c>
      <c r="AM33" s="635"/>
      <c r="AN33" s="635"/>
      <c r="AO33" s="636"/>
      <c r="AP33" s="693"/>
      <c r="AQ33" s="694"/>
      <c r="AR33" s="694"/>
      <c r="AS33" s="694"/>
      <c r="AT33" s="697"/>
      <c r="AU33" s="218"/>
      <c r="AV33" s="218"/>
      <c r="AW33" s="218"/>
      <c r="AX33" s="673" t="s">
        <v>319</v>
      </c>
      <c r="AY33" s="674"/>
      <c r="AZ33" s="674"/>
      <c r="BA33" s="674"/>
      <c r="BB33" s="674"/>
      <c r="BC33" s="674"/>
      <c r="BD33" s="674"/>
      <c r="BE33" s="674"/>
      <c r="BF33" s="675"/>
      <c r="BG33" s="699" t="s">
        <v>234</v>
      </c>
      <c r="BH33" s="700"/>
      <c r="BI33" s="700"/>
      <c r="BJ33" s="700"/>
      <c r="BK33" s="700"/>
      <c r="BL33" s="700"/>
      <c r="BM33" s="701" t="s">
        <v>128</v>
      </c>
      <c r="BN33" s="700"/>
      <c r="BO33" s="700"/>
      <c r="BP33" s="700"/>
      <c r="BQ33" s="702"/>
      <c r="BR33" s="699" t="s">
        <v>234</v>
      </c>
      <c r="BS33" s="700"/>
      <c r="BT33" s="700"/>
      <c r="BU33" s="700"/>
      <c r="BV33" s="700"/>
      <c r="BW33" s="700"/>
      <c r="BX33" s="701" t="s">
        <v>234</v>
      </c>
      <c r="BY33" s="700"/>
      <c r="BZ33" s="700"/>
      <c r="CA33" s="700"/>
      <c r="CB33" s="702"/>
      <c r="CD33" s="644" t="s">
        <v>320</v>
      </c>
      <c r="CE33" s="645"/>
      <c r="CF33" s="645"/>
      <c r="CG33" s="645"/>
      <c r="CH33" s="645"/>
      <c r="CI33" s="645"/>
      <c r="CJ33" s="645"/>
      <c r="CK33" s="645"/>
      <c r="CL33" s="645"/>
      <c r="CM33" s="645"/>
      <c r="CN33" s="645"/>
      <c r="CO33" s="645"/>
      <c r="CP33" s="645"/>
      <c r="CQ33" s="646"/>
      <c r="CR33" s="629">
        <v>80476994</v>
      </c>
      <c r="CS33" s="669"/>
      <c r="CT33" s="669"/>
      <c r="CU33" s="669"/>
      <c r="CV33" s="669"/>
      <c r="CW33" s="669"/>
      <c r="CX33" s="669"/>
      <c r="CY33" s="670"/>
      <c r="CZ33" s="634">
        <v>43.2</v>
      </c>
      <c r="DA33" s="663"/>
      <c r="DB33" s="663"/>
      <c r="DC33" s="671"/>
      <c r="DD33" s="638">
        <v>62955593</v>
      </c>
      <c r="DE33" s="669"/>
      <c r="DF33" s="669"/>
      <c r="DG33" s="669"/>
      <c r="DH33" s="669"/>
      <c r="DI33" s="669"/>
      <c r="DJ33" s="669"/>
      <c r="DK33" s="670"/>
      <c r="DL33" s="638">
        <v>43299186</v>
      </c>
      <c r="DM33" s="669"/>
      <c r="DN33" s="669"/>
      <c r="DO33" s="669"/>
      <c r="DP33" s="669"/>
      <c r="DQ33" s="669"/>
      <c r="DR33" s="669"/>
      <c r="DS33" s="669"/>
      <c r="DT33" s="669"/>
      <c r="DU33" s="669"/>
      <c r="DV33" s="670"/>
      <c r="DW33" s="634">
        <v>37.700000000000003</v>
      </c>
      <c r="DX33" s="663"/>
      <c r="DY33" s="663"/>
      <c r="DZ33" s="663"/>
      <c r="EA33" s="663"/>
      <c r="EB33" s="663"/>
      <c r="EC33" s="664"/>
    </row>
    <row r="34" spans="2:133" ht="11.25" customHeight="1" x14ac:dyDescent="0.15">
      <c r="B34" s="626" t="s">
        <v>321</v>
      </c>
      <c r="C34" s="627"/>
      <c r="D34" s="627"/>
      <c r="E34" s="627"/>
      <c r="F34" s="627"/>
      <c r="G34" s="627"/>
      <c r="H34" s="627"/>
      <c r="I34" s="627"/>
      <c r="J34" s="627"/>
      <c r="K34" s="627"/>
      <c r="L34" s="627"/>
      <c r="M34" s="627"/>
      <c r="N34" s="627"/>
      <c r="O34" s="627"/>
      <c r="P34" s="627"/>
      <c r="Q34" s="628"/>
      <c r="R34" s="629">
        <v>16093188</v>
      </c>
      <c r="S34" s="630"/>
      <c r="T34" s="630"/>
      <c r="U34" s="630"/>
      <c r="V34" s="630"/>
      <c r="W34" s="630"/>
      <c r="X34" s="630"/>
      <c r="Y34" s="631"/>
      <c r="Z34" s="632">
        <v>8.3000000000000007</v>
      </c>
      <c r="AA34" s="632"/>
      <c r="AB34" s="632"/>
      <c r="AC34" s="632"/>
      <c r="AD34" s="633" t="s">
        <v>128</v>
      </c>
      <c r="AE34" s="633"/>
      <c r="AF34" s="633"/>
      <c r="AG34" s="633"/>
      <c r="AH34" s="633"/>
      <c r="AI34" s="633"/>
      <c r="AJ34" s="633"/>
      <c r="AK34" s="633"/>
      <c r="AL34" s="634" t="s">
        <v>182</v>
      </c>
      <c r="AM34" s="635"/>
      <c r="AN34" s="635"/>
      <c r="AO34" s="636"/>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4" t="s">
        <v>322</v>
      </c>
      <c r="CE34" s="645"/>
      <c r="CF34" s="645"/>
      <c r="CG34" s="645"/>
      <c r="CH34" s="645"/>
      <c r="CI34" s="645"/>
      <c r="CJ34" s="645"/>
      <c r="CK34" s="645"/>
      <c r="CL34" s="645"/>
      <c r="CM34" s="645"/>
      <c r="CN34" s="645"/>
      <c r="CO34" s="645"/>
      <c r="CP34" s="645"/>
      <c r="CQ34" s="646"/>
      <c r="CR34" s="629">
        <v>39757911</v>
      </c>
      <c r="CS34" s="630"/>
      <c r="CT34" s="630"/>
      <c r="CU34" s="630"/>
      <c r="CV34" s="630"/>
      <c r="CW34" s="630"/>
      <c r="CX34" s="630"/>
      <c r="CY34" s="631"/>
      <c r="CZ34" s="634">
        <v>21.3</v>
      </c>
      <c r="DA34" s="663"/>
      <c r="DB34" s="663"/>
      <c r="DC34" s="671"/>
      <c r="DD34" s="638">
        <v>29778462</v>
      </c>
      <c r="DE34" s="630"/>
      <c r="DF34" s="630"/>
      <c r="DG34" s="630"/>
      <c r="DH34" s="630"/>
      <c r="DI34" s="630"/>
      <c r="DJ34" s="630"/>
      <c r="DK34" s="631"/>
      <c r="DL34" s="638">
        <v>27750508</v>
      </c>
      <c r="DM34" s="630"/>
      <c r="DN34" s="630"/>
      <c r="DO34" s="630"/>
      <c r="DP34" s="630"/>
      <c r="DQ34" s="630"/>
      <c r="DR34" s="630"/>
      <c r="DS34" s="630"/>
      <c r="DT34" s="630"/>
      <c r="DU34" s="630"/>
      <c r="DV34" s="631"/>
      <c r="DW34" s="634">
        <v>24.1</v>
      </c>
      <c r="DX34" s="663"/>
      <c r="DY34" s="663"/>
      <c r="DZ34" s="663"/>
      <c r="EA34" s="663"/>
      <c r="EB34" s="663"/>
      <c r="EC34" s="664"/>
    </row>
    <row r="35" spans="2:133" ht="11.25" customHeight="1" x14ac:dyDescent="0.15">
      <c r="B35" s="626" t="s">
        <v>323</v>
      </c>
      <c r="C35" s="627"/>
      <c r="D35" s="627"/>
      <c r="E35" s="627"/>
      <c r="F35" s="627"/>
      <c r="G35" s="627"/>
      <c r="H35" s="627"/>
      <c r="I35" s="627"/>
      <c r="J35" s="627"/>
      <c r="K35" s="627"/>
      <c r="L35" s="627"/>
      <c r="M35" s="627"/>
      <c r="N35" s="627"/>
      <c r="O35" s="627"/>
      <c r="P35" s="627"/>
      <c r="Q35" s="628"/>
      <c r="R35" s="629">
        <v>920370</v>
      </c>
      <c r="S35" s="630"/>
      <c r="T35" s="630"/>
      <c r="U35" s="630"/>
      <c r="V35" s="630"/>
      <c r="W35" s="630"/>
      <c r="X35" s="630"/>
      <c r="Y35" s="631"/>
      <c r="Z35" s="632">
        <v>0.5</v>
      </c>
      <c r="AA35" s="632"/>
      <c r="AB35" s="632"/>
      <c r="AC35" s="632"/>
      <c r="AD35" s="633">
        <v>778434</v>
      </c>
      <c r="AE35" s="633"/>
      <c r="AF35" s="633"/>
      <c r="AG35" s="633"/>
      <c r="AH35" s="633"/>
      <c r="AI35" s="633"/>
      <c r="AJ35" s="633"/>
      <c r="AK35" s="633"/>
      <c r="AL35" s="634">
        <v>0.7</v>
      </c>
      <c r="AM35" s="635"/>
      <c r="AN35" s="635"/>
      <c r="AO35" s="636"/>
      <c r="AP35" s="221"/>
      <c r="AQ35" s="608" t="s">
        <v>324</v>
      </c>
      <c r="AR35" s="609"/>
      <c r="AS35" s="609"/>
      <c r="AT35" s="609"/>
      <c r="AU35" s="609"/>
      <c r="AV35" s="609"/>
      <c r="AW35" s="609"/>
      <c r="AX35" s="609"/>
      <c r="AY35" s="609"/>
      <c r="AZ35" s="609"/>
      <c r="BA35" s="609"/>
      <c r="BB35" s="609"/>
      <c r="BC35" s="609"/>
      <c r="BD35" s="609"/>
      <c r="BE35" s="609"/>
      <c r="BF35" s="610"/>
      <c r="BG35" s="608" t="s">
        <v>325</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326</v>
      </c>
      <c r="CE35" s="645"/>
      <c r="CF35" s="645"/>
      <c r="CG35" s="645"/>
      <c r="CH35" s="645"/>
      <c r="CI35" s="645"/>
      <c r="CJ35" s="645"/>
      <c r="CK35" s="645"/>
      <c r="CL35" s="645"/>
      <c r="CM35" s="645"/>
      <c r="CN35" s="645"/>
      <c r="CO35" s="645"/>
      <c r="CP35" s="645"/>
      <c r="CQ35" s="646"/>
      <c r="CR35" s="629">
        <v>1203725</v>
      </c>
      <c r="CS35" s="669"/>
      <c r="CT35" s="669"/>
      <c r="CU35" s="669"/>
      <c r="CV35" s="669"/>
      <c r="CW35" s="669"/>
      <c r="CX35" s="669"/>
      <c r="CY35" s="670"/>
      <c r="CZ35" s="634">
        <v>0.6</v>
      </c>
      <c r="DA35" s="663"/>
      <c r="DB35" s="663"/>
      <c r="DC35" s="671"/>
      <c r="DD35" s="638">
        <v>1200443</v>
      </c>
      <c r="DE35" s="669"/>
      <c r="DF35" s="669"/>
      <c r="DG35" s="669"/>
      <c r="DH35" s="669"/>
      <c r="DI35" s="669"/>
      <c r="DJ35" s="669"/>
      <c r="DK35" s="670"/>
      <c r="DL35" s="638">
        <v>1200443</v>
      </c>
      <c r="DM35" s="669"/>
      <c r="DN35" s="669"/>
      <c r="DO35" s="669"/>
      <c r="DP35" s="669"/>
      <c r="DQ35" s="669"/>
      <c r="DR35" s="669"/>
      <c r="DS35" s="669"/>
      <c r="DT35" s="669"/>
      <c r="DU35" s="669"/>
      <c r="DV35" s="670"/>
      <c r="DW35" s="634">
        <v>1</v>
      </c>
      <c r="DX35" s="663"/>
      <c r="DY35" s="663"/>
      <c r="DZ35" s="663"/>
      <c r="EA35" s="663"/>
      <c r="EB35" s="663"/>
      <c r="EC35" s="664"/>
    </row>
    <row r="36" spans="2:133" ht="11.25" customHeight="1" x14ac:dyDescent="0.15">
      <c r="B36" s="626" t="s">
        <v>327</v>
      </c>
      <c r="C36" s="627"/>
      <c r="D36" s="627"/>
      <c r="E36" s="627"/>
      <c r="F36" s="627"/>
      <c r="G36" s="627"/>
      <c r="H36" s="627"/>
      <c r="I36" s="627"/>
      <c r="J36" s="627"/>
      <c r="K36" s="627"/>
      <c r="L36" s="627"/>
      <c r="M36" s="627"/>
      <c r="N36" s="627"/>
      <c r="O36" s="627"/>
      <c r="P36" s="627"/>
      <c r="Q36" s="628"/>
      <c r="R36" s="629">
        <v>85992</v>
      </c>
      <c r="S36" s="630"/>
      <c r="T36" s="630"/>
      <c r="U36" s="630"/>
      <c r="V36" s="630"/>
      <c r="W36" s="630"/>
      <c r="X36" s="630"/>
      <c r="Y36" s="631"/>
      <c r="Z36" s="632">
        <v>0</v>
      </c>
      <c r="AA36" s="632"/>
      <c r="AB36" s="632"/>
      <c r="AC36" s="632"/>
      <c r="AD36" s="633" t="s">
        <v>234</v>
      </c>
      <c r="AE36" s="633"/>
      <c r="AF36" s="633"/>
      <c r="AG36" s="633"/>
      <c r="AH36" s="633"/>
      <c r="AI36" s="633"/>
      <c r="AJ36" s="633"/>
      <c r="AK36" s="633"/>
      <c r="AL36" s="634" t="s">
        <v>182</v>
      </c>
      <c r="AM36" s="635"/>
      <c r="AN36" s="635"/>
      <c r="AO36" s="636"/>
      <c r="AP36" s="221"/>
      <c r="AQ36" s="703" t="s">
        <v>328</v>
      </c>
      <c r="AR36" s="704"/>
      <c r="AS36" s="704"/>
      <c r="AT36" s="704"/>
      <c r="AU36" s="704"/>
      <c r="AV36" s="704"/>
      <c r="AW36" s="704"/>
      <c r="AX36" s="704"/>
      <c r="AY36" s="705"/>
      <c r="AZ36" s="618">
        <v>12690753</v>
      </c>
      <c r="BA36" s="619"/>
      <c r="BB36" s="619"/>
      <c r="BC36" s="619"/>
      <c r="BD36" s="619"/>
      <c r="BE36" s="619"/>
      <c r="BF36" s="706"/>
      <c r="BG36" s="640" t="s">
        <v>329</v>
      </c>
      <c r="BH36" s="641"/>
      <c r="BI36" s="641"/>
      <c r="BJ36" s="641"/>
      <c r="BK36" s="641"/>
      <c r="BL36" s="641"/>
      <c r="BM36" s="641"/>
      <c r="BN36" s="641"/>
      <c r="BO36" s="641"/>
      <c r="BP36" s="641"/>
      <c r="BQ36" s="641"/>
      <c r="BR36" s="641"/>
      <c r="BS36" s="641"/>
      <c r="BT36" s="641"/>
      <c r="BU36" s="642"/>
      <c r="BV36" s="618">
        <v>450521</v>
      </c>
      <c r="BW36" s="619"/>
      <c r="BX36" s="619"/>
      <c r="BY36" s="619"/>
      <c r="BZ36" s="619"/>
      <c r="CA36" s="619"/>
      <c r="CB36" s="706"/>
      <c r="CD36" s="644" t="s">
        <v>330</v>
      </c>
      <c r="CE36" s="645"/>
      <c r="CF36" s="645"/>
      <c r="CG36" s="645"/>
      <c r="CH36" s="645"/>
      <c r="CI36" s="645"/>
      <c r="CJ36" s="645"/>
      <c r="CK36" s="645"/>
      <c r="CL36" s="645"/>
      <c r="CM36" s="645"/>
      <c r="CN36" s="645"/>
      <c r="CO36" s="645"/>
      <c r="CP36" s="645"/>
      <c r="CQ36" s="646"/>
      <c r="CR36" s="629">
        <v>13831594</v>
      </c>
      <c r="CS36" s="630"/>
      <c r="CT36" s="630"/>
      <c r="CU36" s="630"/>
      <c r="CV36" s="630"/>
      <c r="CW36" s="630"/>
      <c r="CX36" s="630"/>
      <c r="CY36" s="631"/>
      <c r="CZ36" s="634">
        <v>7.4</v>
      </c>
      <c r="DA36" s="663"/>
      <c r="DB36" s="663"/>
      <c r="DC36" s="671"/>
      <c r="DD36" s="638">
        <v>9607628</v>
      </c>
      <c r="DE36" s="630"/>
      <c r="DF36" s="630"/>
      <c r="DG36" s="630"/>
      <c r="DH36" s="630"/>
      <c r="DI36" s="630"/>
      <c r="DJ36" s="630"/>
      <c r="DK36" s="631"/>
      <c r="DL36" s="638">
        <v>5866345</v>
      </c>
      <c r="DM36" s="630"/>
      <c r="DN36" s="630"/>
      <c r="DO36" s="630"/>
      <c r="DP36" s="630"/>
      <c r="DQ36" s="630"/>
      <c r="DR36" s="630"/>
      <c r="DS36" s="630"/>
      <c r="DT36" s="630"/>
      <c r="DU36" s="630"/>
      <c r="DV36" s="631"/>
      <c r="DW36" s="634">
        <v>5.0999999999999996</v>
      </c>
      <c r="DX36" s="663"/>
      <c r="DY36" s="663"/>
      <c r="DZ36" s="663"/>
      <c r="EA36" s="663"/>
      <c r="EB36" s="663"/>
      <c r="EC36" s="664"/>
    </row>
    <row r="37" spans="2:133" ht="11.25" customHeight="1" x14ac:dyDescent="0.15">
      <c r="B37" s="626" t="s">
        <v>331</v>
      </c>
      <c r="C37" s="627"/>
      <c r="D37" s="627"/>
      <c r="E37" s="627"/>
      <c r="F37" s="627"/>
      <c r="G37" s="627"/>
      <c r="H37" s="627"/>
      <c r="I37" s="627"/>
      <c r="J37" s="627"/>
      <c r="K37" s="627"/>
      <c r="L37" s="627"/>
      <c r="M37" s="627"/>
      <c r="N37" s="627"/>
      <c r="O37" s="627"/>
      <c r="P37" s="627"/>
      <c r="Q37" s="628"/>
      <c r="R37" s="629">
        <v>3501026</v>
      </c>
      <c r="S37" s="630"/>
      <c r="T37" s="630"/>
      <c r="U37" s="630"/>
      <c r="V37" s="630"/>
      <c r="W37" s="630"/>
      <c r="X37" s="630"/>
      <c r="Y37" s="631"/>
      <c r="Z37" s="632">
        <v>1.8</v>
      </c>
      <c r="AA37" s="632"/>
      <c r="AB37" s="632"/>
      <c r="AC37" s="632"/>
      <c r="AD37" s="633" t="s">
        <v>234</v>
      </c>
      <c r="AE37" s="633"/>
      <c r="AF37" s="633"/>
      <c r="AG37" s="633"/>
      <c r="AH37" s="633"/>
      <c r="AI37" s="633"/>
      <c r="AJ37" s="633"/>
      <c r="AK37" s="633"/>
      <c r="AL37" s="634" t="s">
        <v>182</v>
      </c>
      <c r="AM37" s="635"/>
      <c r="AN37" s="635"/>
      <c r="AO37" s="636"/>
      <c r="AQ37" s="707" t="s">
        <v>332</v>
      </c>
      <c r="AR37" s="708"/>
      <c r="AS37" s="708"/>
      <c r="AT37" s="708"/>
      <c r="AU37" s="708"/>
      <c r="AV37" s="708"/>
      <c r="AW37" s="708"/>
      <c r="AX37" s="708"/>
      <c r="AY37" s="709"/>
      <c r="AZ37" s="629">
        <v>1669055</v>
      </c>
      <c r="BA37" s="630"/>
      <c r="BB37" s="630"/>
      <c r="BC37" s="630"/>
      <c r="BD37" s="669"/>
      <c r="BE37" s="669"/>
      <c r="BF37" s="687"/>
      <c r="BG37" s="644" t="s">
        <v>333</v>
      </c>
      <c r="BH37" s="645"/>
      <c r="BI37" s="645"/>
      <c r="BJ37" s="645"/>
      <c r="BK37" s="645"/>
      <c r="BL37" s="645"/>
      <c r="BM37" s="645"/>
      <c r="BN37" s="645"/>
      <c r="BO37" s="645"/>
      <c r="BP37" s="645"/>
      <c r="BQ37" s="645"/>
      <c r="BR37" s="645"/>
      <c r="BS37" s="645"/>
      <c r="BT37" s="645"/>
      <c r="BU37" s="646"/>
      <c r="BV37" s="629">
        <v>450521</v>
      </c>
      <c r="BW37" s="630"/>
      <c r="BX37" s="630"/>
      <c r="BY37" s="630"/>
      <c r="BZ37" s="630"/>
      <c r="CA37" s="630"/>
      <c r="CB37" s="639"/>
      <c r="CD37" s="644" t="s">
        <v>334</v>
      </c>
      <c r="CE37" s="645"/>
      <c r="CF37" s="645"/>
      <c r="CG37" s="645"/>
      <c r="CH37" s="645"/>
      <c r="CI37" s="645"/>
      <c r="CJ37" s="645"/>
      <c r="CK37" s="645"/>
      <c r="CL37" s="645"/>
      <c r="CM37" s="645"/>
      <c r="CN37" s="645"/>
      <c r="CO37" s="645"/>
      <c r="CP37" s="645"/>
      <c r="CQ37" s="646"/>
      <c r="CR37" s="629">
        <v>1836960</v>
      </c>
      <c r="CS37" s="669"/>
      <c r="CT37" s="669"/>
      <c r="CU37" s="669"/>
      <c r="CV37" s="669"/>
      <c r="CW37" s="669"/>
      <c r="CX37" s="669"/>
      <c r="CY37" s="670"/>
      <c r="CZ37" s="634">
        <v>1</v>
      </c>
      <c r="DA37" s="663"/>
      <c r="DB37" s="663"/>
      <c r="DC37" s="671"/>
      <c r="DD37" s="638">
        <v>1831687</v>
      </c>
      <c r="DE37" s="669"/>
      <c r="DF37" s="669"/>
      <c r="DG37" s="669"/>
      <c r="DH37" s="669"/>
      <c r="DI37" s="669"/>
      <c r="DJ37" s="669"/>
      <c r="DK37" s="670"/>
      <c r="DL37" s="638">
        <v>1319508</v>
      </c>
      <c r="DM37" s="669"/>
      <c r="DN37" s="669"/>
      <c r="DO37" s="669"/>
      <c r="DP37" s="669"/>
      <c r="DQ37" s="669"/>
      <c r="DR37" s="669"/>
      <c r="DS37" s="669"/>
      <c r="DT37" s="669"/>
      <c r="DU37" s="669"/>
      <c r="DV37" s="670"/>
      <c r="DW37" s="634">
        <v>1.1000000000000001</v>
      </c>
      <c r="DX37" s="663"/>
      <c r="DY37" s="663"/>
      <c r="DZ37" s="663"/>
      <c r="EA37" s="663"/>
      <c r="EB37" s="663"/>
      <c r="EC37" s="664"/>
    </row>
    <row r="38" spans="2:133" ht="11.25" customHeight="1" x14ac:dyDescent="0.15">
      <c r="B38" s="626" t="s">
        <v>335</v>
      </c>
      <c r="C38" s="627"/>
      <c r="D38" s="627"/>
      <c r="E38" s="627"/>
      <c r="F38" s="627"/>
      <c r="G38" s="627"/>
      <c r="H38" s="627"/>
      <c r="I38" s="627"/>
      <c r="J38" s="627"/>
      <c r="K38" s="627"/>
      <c r="L38" s="627"/>
      <c r="M38" s="627"/>
      <c r="N38" s="627"/>
      <c r="O38" s="627"/>
      <c r="P38" s="627"/>
      <c r="Q38" s="628"/>
      <c r="R38" s="629">
        <v>3661975</v>
      </c>
      <c r="S38" s="630"/>
      <c r="T38" s="630"/>
      <c r="U38" s="630"/>
      <c r="V38" s="630"/>
      <c r="W38" s="630"/>
      <c r="X38" s="630"/>
      <c r="Y38" s="631"/>
      <c r="Z38" s="632">
        <v>1.9</v>
      </c>
      <c r="AA38" s="632"/>
      <c r="AB38" s="632"/>
      <c r="AC38" s="632"/>
      <c r="AD38" s="633" t="s">
        <v>182</v>
      </c>
      <c r="AE38" s="633"/>
      <c r="AF38" s="633"/>
      <c r="AG38" s="633"/>
      <c r="AH38" s="633"/>
      <c r="AI38" s="633"/>
      <c r="AJ38" s="633"/>
      <c r="AK38" s="633"/>
      <c r="AL38" s="634" t="s">
        <v>128</v>
      </c>
      <c r="AM38" s="635"/>
      <c r="AN38" s="635"/>
      <c r="AO38" s="636"/>
      <c r="AQ38" s="707" t="s">
        <v>336</v>
      </c>
      <c r="AR38" s="708"/>
      <c r="AS38" s="708"/>
      <c r="AT38" s="708"/>
      <c r="AU38" s="708"/>
      <c r="AV38" s="708"/>
      <c r="AW38" s="708"/>
      <c r="AX38" s="708"/>
      <c r="AY38" s="709"/>
      <c r="AZ38" s="629" t="s">
        <v>234</v>
      </c>
      <c r="BA38" s="630"/>
      <c r="BB38" s="630"/>
      <c r="BC38" s="630"/>
      <c r="BD38" s="669"/>
      <c r="BE38" s="669"/>
      <c r="BF38" s="687"/>
      <c r="BG38" s="644" t="s">
        <v>337</v>
      </c>
      <c r="BH38" s="645"/>
      <c r="BI38" s="645"/>
      <c r="BJ38" s="645"/>
      <c r="BK38" s="645"/>
      <c r="BL38" s="645"/>
      <c r="BM38" s="645"/>
      <c r="BN38" s="645"/>
      <c r="BO38" s="645"/>
      <c r="BP38" s="645"/>
      <c r="BQ38" s="645"/>
      <c r="BR38" s="645"/>
      <c r="BS38" s="645"/>
      <c r="BT38" s="645"/>
      <c r="BU38" s="646"/>
      <c r="BV38" s="629">
        <v>51626</v>
      </c>
      <c r="BW38" s="630"/>
      <c r="BX38" s="630"/>
      <c r="BY38" s="630"/>
      <c r="BZ38" s="630"/>
      <c r="CA38" s="630"/>
      <c r="CB38" s="639"/>
      <c r="CD38" s="644" t="s">
        <v>338</v>
      </c>
      <c r="CE38" s="645"/>
      <c r="CF38" s="645"/>
      <c r="CG38" s="645"/>
      <c r="CH38" s="645"/>
      <c r="CI38" s="645"/>
      <c r="CJ38" s="645"/>
      <c r="CK38" s="645"/>
      <c r="CL38" s="645"/>
      <c r="CM38" s="645"/>
      <c r="CN38" s="645"/>
      <c r="CO38" s="645"/>
      <c r="CP38" s="645"/>
      <c r="CQ38" s="646"/>
      <c r="CR38" s="629">
        <v>12690753</v>
      </c>
      <c r="CS38" s="630"/>
      <c r="CT38" s="630"/>
      <c r="CU38" s="630"/>
      <c r="CV38" s="630"/>
      <c r="CW38" s="630"/>
      <c r="CX38" s="630"/>
      <c r="CY38" s="631"/>
      <c r="CZ38" s="634">
        <v>6.8</v>
      </c>
      <c r="DA38" s="663"/>
      <c r="DB38" s="663"/>
      <c r="DC38" s="671"/>
      <c r="DD38" s="638">
        <v>9715169</v>
      </c>
      <c r="DE38" s="630"/>
      <c r="DF38" s="630"/>
      <c r="DG38" s="630"/>
      <c r="DH38" s="630"/>
      <c r="DI38" s="630"/>
      <c r="DJ38" s="630"/>
      <c r="DK38" s="631"/>
      <c r="DL38" s="638">
        <v>8463181</v>
      </c>
      <c r="DM38" s="630"/>
      <c r="DN38" s="630"/>
      <c r="DO38" s="630"/>
      <c r="DP38" s="630"/>
      <c r="DQ38" s="630"/>
      <c r="DR38" s="630"/>
      <c r="DS38" s="630"/>
      <c r="DT38" s="630"/>
      <c r="DU38" s="630"/>
      <c r="DV38" s="631"/>
      <c r="DW38" s="634">
        <v>7.4</v>
      </c>
      <c r="DX38" s="663"/>
      <c r="DY38" s="663"/>
      <c r="DZ38" s="663"/>
      <c r="EA38" s="663"/>
      <c r="EB38" s="663"/>
      <c r="EC38" s="664"/>
    </row>
    <row r="39" spans="2:133" ht="11.25" customHeight="1" x14ac:dyDescent="0.15">
      <c r="B39" s="626" t="s">
        <v>339</v>
      </c>
      <c r="C39" s="627"/>
      <c r="D39" s="627"/>
      <c r="E39" s="627"/>
      <c r="F39" s="627"/>
      <c r="G39" s="627"/>
      <c r="H39" s="627"/>
      <c r="I39" s="627"/>
      <c r="J39" s="627"/>
      <c r="K39" s="627"/>
      <c r="L39" s="627"/>
      <c r="M39" s="627"/>
      <c r="N39" s="627"/>
      <c r="O39" s="627"/>
      <c r="P39" s="627"/>
      <c r="Q39" s="628"/>
      <c r="R39" s="629">
        <v>5640566</v>
      </c>
      <c r="S39" s="630"/>
      <c r="T39" s="630"/>
      <c r="U39" s="630"/>
      <c r="V39" s="630"/>
      <c r="W39" s="630"/>
      <c r="X39" s="630"/>
      <c r="Y39" s="631"/>
      <c r="Z39" s="632">
        <v>2.9</v>
      </c>
      <c r="AA39" s="632"/>
      <c r="AB39" s="632"/>
      <c r="AC39" s="632"/>
      <c r="AD39" s="633">
        <v>4073</v>
      </c>
      <c r="AE39" s="633"/>
      <c r="AF39" s="633"/>
      <c r="AG39" s="633"/>
      <c r="AH39" s="633"/>
      <c r="AI39" s="633"/>
      <c r="AJ39" s="633"/>
      <c r="AK39" s="633"/>
      <c r="AL39" s="634">
        <v>0</v>
      </c>
      <c r="AM39" s="635"/>
      <c r="AN39" s="635"/>
      <c r="AO39" s="636"/>
      <c r="AQ39" s="707" t="s">
        <v>340</v>
      </c>
      <c r="AR39" s="708"/>
      <c r="AS39" s="708"/>
      <c r="AT39" s="708"/>
      <c r="AU39" s="708"/>
      <c r="AV39" s="708"/>
      <c r="AW39" s="708"/>
      <c r="AX39" s="708"/>
      <c r="AY39" s="709"/>
      <c r="AZ39" s="629" t="s">
        <v>234</v>
      </c>
      <c r="BA39" s="630"/>
      <c r="BB39" s="630"/>
      <c r="BC39" s="630"/>
      <c r="BD39" s="669"/>
      <c r="BE39" s="669"/>
      <c r="BF39" s="687"/>
      <c r="BG39" s="644" t="s">
        <v>341</v>
      </c>
      <c r="BH39" s="645"/>
      <c r="BI39" s="645"/>
      <c r="BJ39" s="645"/>
      <c r="BK39" s="645"/>
      <c r="BL39" s="645"/>
      <c r="BM39" s="645"/>
      <c r="BN39" s="645"/>
      <c r="BO39" s="645"/>
      <c r="BP39" s="645"/>
      <c r="BQ39" s="645"/>
      <c r="BR39" s="645"/>
      <c r="BS39" s="645"/>
      <c r="BT39" s="645"/>
      <c r="BU39" s="646"/>
      <c r="BV39" s="629">
        <v>68739</v>
      </c>
      <c r="BW39" s="630"/>
      <c r="BX39" s="630"/>
      <c r="BY39" s="630"/>
      <c r="BZ39" s="630"/>
      <c r="CA39" s="630"/>
      <c r="CB39" s="639"/>
      <c r="CD39" s="644" t="s">
        <v>342</v>
      </c>
      <c r="CE39" s="645"/>
      <c r="CF39" s="645"/>
      <c r="CG39" s="645"/>
      <c r="CH39" s="645"/>
      <c r="CI39" s="645"/>
      <c r="CJ39" s="645"/>
      <c r="CK39" s="645"/>
      <c r="CL39" s="645"/>
      <c r="CM39" s="645"/>
      <c r="CN39" s="645"/>
      <c r="CO39" s="645"/>
      <c r="CP39" s="645"/>
      <c r="CQ39" s="646"/>
      <c r="CR39" s="629">
        <v>12774774</v>
      </c>
      <c r="CS39" s="669"/>
      <c r="CT39" s="669"/>
      <c r="CU39" s="669"/>
      <c r="CV39" s="669"/>
      <c r="CW39" s="669"/>
      <c r="CX39" s="669"/>
      <c r="CY39" s="670"/>
      <c r="CZ39" s="634">
        <v>6.9</v>
      </c>
      <c r="DA39" s="663"/>
      <c r="DB39" s="663"/>
      <c r="DC39" s="671"/>
      <c r="DD39" s="638">
        <v>12634093</v>
      </c>
      <c r="DE39" s="669"/>
      <c r="DF39" s="669"/>
      <c r="DG39" s="669"/>
      <c r="DH39" s="669"/>
      <c r="DI39" s="669"/>
      <c r="DJ39" s="669"/>
      <c r="DK39" s="670"/>
      <c r="DL39" s="638" t="s">
        <v>234</v>
      </c>
      <c r="DM39" s="669"/>
      <c r="DN39" s="669"/>
      <c r="DO39" s="669"/>
      <c r="DP39" s="669"/>
      <c r="DQ39" s="669"/>
      <c r="DR39" s="669"/>
      <c r="DS39" s="669"/>
      <c r="DT39" s="669"/>
      <c r="DU39" s="669"/>
      <c r="DV39" s="670"/>
      <c r="DW39" s="634" t="s">
        <v>234</v>
      </c>
      <c r="DX39" s="663"/>
      <c r="DY39" s="663"/>
      <c r="DZ39" s="663"/>
      <c r="EA39" s="663"/>
      <c r="EB39" s="663"/>
      <c r="EC39" s="664"/>
    </row>
    <row r="40" spans="2:133" ht="11.25" customHeight="1" x14ac:dyDescent="0.15">
      <c r="B40" s="626" t="s">
        <v>343</v>
      </c>
      <c r="C40" s="627"/>
      <c r="D40" s="627"/>
      <c r="E40" s="627"/>
      <c r="F40" s="627"/>
      <c r="G40" s="627"/>
      <c r="H40" s="627"/>
      <c r="I40" s="627"/>
      <c r="J40" s="627"/>
      <c r="K40" s="627"/>
      <c r="L40" s="627"/>
      <c r="M40" s="627"/>
      <c r="N40" s="627"/>
      <c r="O40" s="627"/>
      <c r="P40" s="627"/>
      <c r="Q40" s="628"/>
      <c r="R40" s="629">
        <v>1544000</v>
      </c>
      <c r="S40" s="630"/>
      <c r="T40" s="630"/>
      <c r="U40" s="630"/>
      <c r="V40" s="630"/>
      <c r="W40" s="630"/>
      <c r="X40" s="630"/>
      <c r="Y40" s="631"/>
      <c r="Z40" s="632">
        <v>0.8</v>
      </c>
      <c r="AA40" s="632"/>
      <c r="AB40" s="632"/>
      <c r="AC40" s="632"/>
      <c r="AD40" s="633" t="s">
        <v>234</v>
      </c>
      <c r="AE40" s="633"/>
      <c r="AF40" s="633"/>
      <c r="AG40" s="633"/>
      <c r="AH40" s="633"/>
      <c r="AI40" s="633"/>
      <c r="AJ40" s="633"/>
      <c r="AK40" s="633"/>
      <c r="AL40" s="634" t="s">
        <v>234</v>
      </c>
      <c r="AM40" s="635"/>
      <c r="AN40" s="635"/>
      <c r="AO40" s="636"/>
      <c r="AQ40" s="707" t="s">
        <v>344</v>
      </c>
      <c r="AR40" s="708"/>
      <c r="AS40" s="708"/>
      <c r="AT40" s="708"/>
      <c r="AU40" s="708"/>
      <c r="AV40" s="708"/>
      <c r="AW40" s="708"/>
      <c r="AX40" s="708"/>
      <c r="AY40" s="709"/>
      <c r="AZ40" s="629" t="s">
        <v>234</v>
      </c>
      <c r="BA40" s="630"/>
      <c r="BB40" s="630"/>
      <c r="BC40" s="630"/>
      <c r="BD40" s="669"/>
      <c r="BE40" s="669"/>
      <c r="BF40" s="687"/>
      <c r="BG40" s="710" t="s">
        <v>345</v>
      </c>
      <c r="BH40" s="711"/>
      <c r="BI40" s="711"/>
      <c r="BJ40" s="711"/>
      <c r="BK40" s="711"/>
      <c r="BL40" s="222"/>
      <c r="BM40" s="645" t="s">
        <v>346</v>
      </c>
      <c r="BN40" s="645"/>
      <c r="BO40" s="645"/>
      <c r="BP40" s="645"/>
      <c r="BQ40" s="645"/>
      <c r="BR40" s="645"/>
      <c r="BS40" s="645"/>
      <c r="BT40" s="645"/>
      <c r="BU40" s="646"/>
      <c r="BV40" s="629">
        <v>136</v>
      </c>
      <c r="BW40" s="630"/>
      <c r="BX40" s="630"/>
      <c r="BY40" s="630"/>
      <c r="BZ40" s="630"/>
      <c r="CA40" s="630"/>
      <c r="CB40" s="639"/>
      <c r="CD40" s="644" t="s">
        <v>347</v>
      </c>
      <c r="CE40" s="645"/>
      <c r="CF40" s="645"/>
      <c r="CG40" s="645"/>
      <c r="CH40" s="645"/>
      <c r="CI40" s="645"/>
      <c r="CJ40" s="645"/>
      <c r="CK40" s="645"/>
      <c r="CL40" s="645"/>
      <c r="CM40" s="645"/>
      <c r="CN40" s="645"/>
      <c r="CO40" s="645"/>
      <c r="CP40" s="645"/>
      <c r="CQ40" s="646"/>
      <c r="CR40" s="629">
        <v>218237</v>
      </c>
      <c r="CS40" s="630"/>
      <c r="CT40" s="630"/>
      <c r="CU40" s="630"/>
      <c r="CV40" s="630"/>
      <c r="CW40" s="630"/>
      <c r="CX40" s="630"/>
      <c r="CY40" s="631"/>
      <c r="CZ40" s="634">
        <v>0.1</v>
      </c>
      <c r="DA40" s="663"/>
      <c r="DB40" s="663"/>
      <c r="DC40" s="671"/>
      <c r="DD40" s="638">
        <v>19798</v>
      </c>
      <c r="DE40" s="630"/>
      <c r="DF40" s="630"/>
      <c r="DG40" s="630"/>
      <c r="DH40" s="630"/>
      <c r="DI40" s="630"/>
      <c r="DJ40" s="630"/>
      <c r="DK40" s="631"/>
      <c r="DL40" s="638">
        <v>18709</v>
      </c>
      <c r="DM40" s="630"/>
      <c r="DN40" s="630"/>
      <c r="DO40" s="630"/>
      <c r="DP40" s="630"/>
      <c r="DQ40" s="630"/>
      <c r="DR40" s="630"/>
      <c r="DS40" s="630"/>
      <c r="DT40" s="630"/>
      <c r="DU40" s="630"/>
      <c r="DV40" s="631"/>
      <c r="DW40" s="634">
        <v>0</v>
      </c>
      <c r="DX40" s="663"/>
      <c r="DY40" s="663"/>
      <c r="DZ40" s="663"/>
      <c r="EA40" s="663"/>
      <c r="EB40" s="663"/>
      <c r="EC40" s="664"/>
    </row>
    <row r="41" spans="2:133" ht="11.25" customHeight="1" x14ac:dyDescent="0.15">
      <c r="B41" s="626" t="s">
        <v>348</v>
      </c>
      <c r="C41" s="627"/>
      <c r="D41" s="627"/>
      <c r="E41" s="627"/>
      <c r="F41" s="627"/>
      <c r="G41" s="627"/>
      <c r="H41" s="627"/>
      <c r="I41" s="627"/>
      <c r="J41" s="627"/>
      <c r="K41" s="627"/>
      <c r="L41" s="627"/>
      <c r="M41" s="627"/>
      <c r="N41" s="627"/>
      <c r="O41" s="627"/>
      <c r="P41" s="627"/>
      <c r="Q41" s="628"/>
      <c r="R41" s="629" t="s">
        <v>234</v>
      </c>
      <c r="S41" s="630"/>
      <c r="T41" s="630"/>
      <c r="U41" s="630"/>
      <c r="V41" s="630"/>
      <c r="W41" s="630"/>
      <c r="X41" s="630"/>
      <c r="Y41" s="631"/>
      <c r="Z41" s="632" t="s">
        <v>234</v>
      </c>
      <c r="AA41" s="632"/>
      <c r="AB41" s="632"/>
      <c r="AC41" s="632"/>
      <c r="AD41" s="633" t="s">
        <v>234</v>
      </c>
      <c r="AE41" s="633"/>
      <c r="AF41" s="633"/>
      <c r="AG41" s="633"/>
      <c r="AH41" s="633"/>
      <c r="AI41" s="633"/>
      <c r="AJ41" s="633"/>
      <c r="AK41" s="633"/>
      <c r="AL41" s="634" t="s">
        <v>234</v>
      </c>
      <c r="AM41" s="635"/>
      <c r="AN41" s="635"/>
      <c r="AO41" s="636"/>
      <c r="AQ41" s="707" t="s">
        <v>349</v>
      </c>
      <c r="AR41" s="708"/>
      <c r="AS41" s="708"/>
      <c r="AT41" s="708"/>
      <c r="AU41" s="708"/>
      <c r="AV41" s="708"/>
      <c r="AW41" s="708"/>
      <c r="AX41" s="708"/>
      <c r="AY41" s="709"/>
      <c r="AZ41" s="629">
        <v>2869393</v>
      </c>
      <c r="BA41" s="630"/>
      <c r="BB41" s="630"/>
      <c r="BC41" s="630"/>
      <c r="BD41" s="669"/>
      <c r="BE41" s="669"/>
      <c r="BF41" s="687"/>
      <c r="BG41" s="710"/>
      <c r="BH41" s="711"/>
      <c r="BI41" s="711"/>
      <c r="BJ41" s="711"/>
      <c r="BK41" s="711"/>
      <c r="BL41" s="222"/>
      <c r="BM41" s="645" t="s">
        <v>350</v>
      </c>
      <c r="BN41" s="645"/>
      <c r="BO41" s="645"/>
      <c r="BP41" s="645"/>
      <c r="BQ41" s="645"/>
      <c r="BR41" s="645"/>
      <c r="BS41" s="645"/>
      <c r="BT41" s="645"/>
      <c r="BU41" s="646"/>
      <c r="BV41" s="629">
        <v>1</v>
      </c>
      <c r="BW41" s="630"/>
      <c r="BX41" s="630"/>
      <c r="BY41" s="630"/>
      <c r="BZ41" s="630"/>
      <c r="CA41" s="630"/>
      <c r="CB41" s="639"/>
      <c r="CD41" s="644" t="s">
        <v>351</v>
      </c>
      <c r="CE41" s="645"/>
      <c r="CF41" s="645"/>
      <c r="CG41" s="645"/>
      <c r="CH41" s="645"/>
      <c r="CI41" s="645"/>
      <c r="CJ41" s="645"/>
      <c r="CK41" s="645"/>
      <c r="CL41" s="645"/>
      <c r="CM41" s="645"/>
      <c r="CN41" s="645"/>
      <c r="CO41" s="645"/>
      <c r="CP41" s="645"/>
      <c r="CQ41" s="646"/>
      <c r="CR41" s="629" t="s">
        <v>182</v>
      </c>
      <c r="CS41" s="669"/>
      <c r="CT41" s="669"/>
      <c r="CU41" s="669"/>
      <c r="CV41" s="669"/>
      <c r="CW41" s="669"/>
      <c r="CX41" s="669"/>
      <c r="CY41" s="670"/>
      <c r="CZ41" s="634" t="s">
        <v>182</v>
      </c>
      <c r="DA41" s="663"/>
      <c r="DB41" s="663"/>
      <c r="DC41" s="671"/>
      <c r="DD41" s="638" t="s">
        <v>182</v>
      </c>
      <c r="DE41" s="669"/>
      <c r="DF41" s="669"/>
      <c r="DG41" s="669"/>
      <c r="DH41" s="669"/>
      <c r="DI41" s="669"/>
      <c r="DJ41" s="669"/>
      <c r="DK41" s="670"/>
      <c r="DL41" s="720"/>
      <c r="DM41" s="721"/>
      <c r="DN41" s="721"/>
      <c r="DO41" s="721"/>
      <c r="DP41" s="721"/>
      <c r="DQ41" s="721"/>
      <c r="DR41" s="721"/>
      <c r="DS41" s="721"/>
      <c r="DT41" s="721"/>
      <c r="DU41" s="721"/>
      <c r="DV41" s="722"/>
      <c r="DW41" s="717"/>
      <c r="DX41" s="718"/>
      <c r="DY41" s="718"/>
      <c r="DZ41" s="718"/>
      <c r="EA41" s="718"/>
      <c r="EB41" s="718"/>
      <c r="EC41" s="719"/>
    </row>
    <row r="42" spans="2:133" ht="11.25" customHeight="1" x14ac:dyDescent="0.15">
      <c r="B42" s="626" t="s">
        <v>352</v>
      </c>
      <c r="C42" s="627"/>
      <c r="D42" s="627"/>
      <c r="E42" s="627"/>
      <c r="F42" s="627"/>
      <c r="G42" s="627"/>
      <c r="H42" s="627"/>
      <c r="I42" s="627"/>
      <c r="J42" s="627"/>
      <c r="K42" s="627"/>
      <c r="L42" s="627"/>
      <c r="M42" s="627"/>
      <c r="N42" s="627"/>
      <c r="O42" s="627"/>
      <c r="P42" s="627"/>
      <c r="Q42" s="628"/>
      <c r="R42" s="629" t="s">
        <v>234</v>
      </c>
      <c r="S42" s="630"/>
      <c r="T42" s="630"/>
      <c r="U42" s="630"/>
      <c r="V42" s="630"/>
      <c r="W42" s="630"/>
      <c r="X42" s="630"/>
      <c r="Y42" s="631"/>
      <c r="Z42" s="632" t="s">
        <v>128</v>
      </c>
      <c r="AA42" s="632"/>
      <c r="AB42" s="632"/>
      <c r="AC42" s="632"/>
      <c r="AD42" s="633" t="s">
        <v>234</v>
      </c>
      <c r="AE42" s="633"/>
      <c r="AF42" s="633"/>
      <c r="AG42" s="633"/>
      <c r="AH42" s="633"/>
      <c r="AI42" s="633"/>
      <c r="AJ42" s="633"/>
      <c r="AK42" s="633"/>
      <c r="AL42" s="634" t="s">
        <v>234</v>
      </c>
      <c r="AM42" s="635"/>
      <c r="AN42" s="635"/>
      <c r="AO42" s="636"/>
      <c r="AQ42" s="714" t="s">
        <v>353</v>
      </c>
      <c r="AR42" s="715"/>
      <c r="AS42" s="715"/>
      <c r="AT42" s="715"/>
      <c r="AU42" s="715"/>
      <c r="AV42" s="715"/>
      <c r="AW42" s="715"/>
      <c r="AX42" s="715"/>
      <c r="AY42" s="716"/>
      <c r="AZ42" s="723">
        <v>8152305</v>
      </c>
      <c r="BA42" s="724"/>
      <c r="BB42" s="724"/>
      <c r="BC42" s="724"/>
      <c r="BD42" s="700"/>
      <c r="BE42" s="700"/>
      <c r="BF42" s="702"/>
      <c r="BG42" s="712"/>
      <c r="BH42" s="713"/>
      <c r="BI42" s="713"/>
      <c r="BJ42" s="713"/>
      <c r="BK42" s="713"/>
      <c r="BL42" s="223"/>
      <c r="BM42" s="655" t="s">
        <v>354</v>
      </c>
      <c r="BN42" s="655"/>
      <c r="BO42" s="655"/>
      <c r="BP42" s="655"/>
      <c r="BQ42" s="655"/>
      <c r="BR42" s="655"/>
      <c r="BS42" s="655"/>
      <c r="BT42" s="655"/>
      <c r="BU42" s="656"/>
      <c r="BV42" s="723">
        <v>334</v>
      </c>
      <c r="BW42" s="724"/>
      <c r="BX42" s="724"/>
      <c r="BY42" s="724"/>
      <c r="BZ42" s="724"/>
      <c r="CA42" s="724"/>
      <c r="CB42" s="736"/>
      <c r="CD42" s="626" t="s">
        <v>355</v>
      </c>
      <c r="CE42" s="627"/>
      <c r="CF42" s="627"/>
      <c r="CG42" s="627"/>
      <c r="CH42" s="627"/>
      <c r="CI42" s="627"/>
      <c r="CJ42" s="627"/>
      <c r="CK42" s="627"/>
      <c r="CL42" s="627"/>
      <c r="CM42" s="627"/>
      <c r="CN42" s="627"/>
      <c r="CO42" s="627"/>
      <c r="CP42" s="627"/>
      <c r="CQ42" s="628"/>
      <c r="CR42" s="629">
        <v>26725061</v>
      </c>
      <c r="CS42" s="669"/>
      <c r="CT42" s="669"/>
      <c r="CU42" s="669"/>
      <c r="CV42" s="669"/>
      <c r="CW42" s="669"/>
      <c r="CX42" s="669"/>
      <c r="CY42" s="670"/>
      <c r="CZ42" s="634">
        <v>14.3</v>
      </c>
      <c r="DA42" s="663"/>
      <c r="DB42" s="663"/>
      <c r="DC42" s="671"/>
      <c r="DD42" s="638">
        <v>15093491</v>
      </c>
      <c r="DE42" s="669"/>
      <c r="DF42" s="669"/>
      <c r="DG42" s="669"/>
      <c r="DH42" s="669"/>
      <c r="DI42" s="669"/>
      <c r="DJ42" s="669"/>
      <c r="DK42" s="670"/>
      <c r="DL42" s="720"/>
      <c r="DM42" s="721"/>
      <c r="DN42" s="721"/>
      <c r="DO42" s="721"/>
      <c r="DP42" s="721"/>
      <c r="DQ42" s="721"/>
      <c r="DR42" s="721"/>
      <c r="DS42" s="721"/>
      <c r="DT42" s="721"/>
      <c r="DU42" s="721"/>
      <c r="DV42" s="722"/>
      <c r="DW42" s="717"/>
      <c r="DX42" s="718"/>
      <c r="DY42" s="718"/>
      <c r="DZ42" s="718"/>
      <c r="EA42" s="718"/>
      <c r="EB42" s="718"/>
      <c r="EC42" s="719"/>
    </row>
    <row r="43" spans="2:133" ht="11.25" customHeight="1" x14ac:dyDescent="0.15">
      <c r="B43" s="626" t="s">
        <v>356</v>
      </c>
      <c r="C43" s="627"/>
      <c r="D43" s="627"/>
      <c r="E43" s="627"/>
      <c r="F43" s="627"/>
      <c r="G43" s="627"/>
      <c r="H43" s="627"/>
      <c r="I43" s="627"/>
      <c r="J43" s="627"/>
      <c r="K43" s="627"/>
      <c r="L43" s="627"/>
      <c r="M43" s="627"/>
      <c r="N43" s="627"/>
      <c r="O43" s="627"/>
      <c r="P43" s="627"/>
      <c r="Q43" s="628"/>
      <c r="R43" s="629" t="s">
        <v>182</v>
      </c>
      <c r="S43" s="630"/>
      <c r="T43" s="630"/>
      <c r="U43" s="630"/>
      <c r="V43" s="630"/>
      <c r="W43" s="630"/>
      <c r="X43" s="630"/>
      <c r="Y43" s="631"/>
      <c r="Z43" s="632" t="s">
        <v>234</v>
      </c>
      <c r="AA43" s="632"/>
      <c r="AB43" s="632"/>
      <c r="AC43" s="632"/>
      <c r="AD43" s="633" t="s">
        <v>182</v>
      </c>
      <c r="AE43" s="633"/>
      <c r="AF43" s="633"/>
      <c r="AG43" s="633"/>
      <c r="AH43" s="633"/>
      <c r="AI43" s="633"/>
      <c r="AJ43" s="633"/>
      <c r="AK43" s="633"/>
      <c r="AL43" s="634" t="s">
        <v>234</v>
      </c>
      <c r="AM43" s="635"/>
      <c r="AN43" s="635"/>
      <c r="AO43" s="636"/>
      <c r="BV43" s="224"/>
      <c r="BW43" s="224"/>
      <c r="BX43" s="224"/>
      <c r="BY43" s="224"/>
      <c r="BZ43" s="224"/>
      <c r="CA43" s="224"/>
      <c r="CB43" s="224"/>
      <c r="CD43" s="626" t="s">
        <v>357</v>
      </c>
      <c r="CE43" s="627"/>
      <c r="CF43" s="627"/>
      <c r="CG43" s="627"/>
      <c r="CH43" s="627"/>
      <c r="CI43" s="627"/>
      <c r="CJ43" s="627"/>
      <c r="CK43" s="627"/>
      <c r="CL43" s="627"/>
      <c r="CM43" s="627"/>
      <c r="CN43" s="627"/>
      <c r="CO43" s="627"/>
      <c r="CP43" s="627"/>
      <c r="CQ43" s="628"/>
      <c r="CR43" s="629">
        <v>486370</v>
      </c>
      <c r="CS43" s="669"/>
      <c r="CT43" s="669"/>
      <c r="CU43" s="669"/>
      <c r="CV43" s="669"/>
      <c r="CW43" s="669"/>
      <c r="CX43" s="669"/>
      <c r="CY43" s="670"/>
      <c r="CZ43" s="634">
        <v>0.3</v>
      </c>
      <c r="DA43" s="663"/>
      <c r="DB43" s="663"/>
      <c r="DC43" s="671"/>
      <c r="DD43" s="638">
        <v>478260</v>
      </c>
      <c r="DE43" s="669"/>
      <c r="DF43" s="669"/>
      <c r="DG43" s="669"/>
      <c r="DH43" s="669"/>
      <c r="DI43" s="669"/>
      <c r="DJ43" s="669"/>
      <c r="DK43" s="670"/>
      <c r="DL43" s="720"/>
      <c r="DM43" s="721"/>
      <c r="DN43" s="721"/>
      <c r="DO43" s="721"/>
      <c r="DP43" s="721"/>
      <c r="DQ43" s="721"/>
      <c r="DR43" s="721"/>
      <c r="DS43" s="721"/>
      <c r="DT43" s="721"/>
      <c r="DU43" s="721"/>
      <c r="DV43" s="722"/>
      <c r="DW43" s="717"/>
      <c r="DX43" s="718"/>
      <c r="DY43" s="718"/>
      <c r="DZ43" s="718"/>
      <c r="EA43" s="718"/>
      <c r="EB43" s="718"/>
      <c r="EC43" s="719"/>
    </row>
    <row r="44" spans="2:133" ht="11.25" customHeight="1" x14ac:dyDescent="0.15">
      <c r="B44" s="673" t="s">
        <v>358</v>
      </c>
      <c r="C44" s="674"/>
      <c r="D44" s="674"/>
      <c r="E44" s="674"/>
      <c r="F44" s="674"/>
      <c r="G44" s="674"/>
      <c r="H44" s="674"/>
      <c r="I44" s="674"/>
      <c r="J44" s="674"/>
      <c r="K44" s="674"/>
      <c r="L44" s="674"/>
      <c r="M44" s="674"/>
      <c r="N44" s="674"/>
      <c r="O44" s="674"/>
      <c r="P44" s="674"/>
      <c r="Q44" s="675"/>
      <c r="R44" s="723">
        <v>193464347</v>
      </c>
      <c r="S44" s="724"/>
      <c r="T44" s="724"/>
      <c r="U44" s="724"/>
      <c r="V44" s="724"/>
      <c r="W44" s="724"/>
      <c r="X44" s="724"/>
      <c r="Y44" s="725"/>
      <c r="Z44" s="726">
        <v>100</v>
      </c>
      <c r="AA44" s="726"/>
      <c r="AB44" s="726"/>
      <c r="AC44" s="726"/>
      <c r="AD44" s="727">
        <v>114935199</v>
      </c>
      <c r="AE44" s="727"/>
      <c r="AF44" s="727"/>
      <c r="AG44" s="727"/>
      <c r="AH44" s="727"/>
      <c r="AI44" s="727"/>
      <c r="AJ44" s="727"/>
      <c r="AK44" s="727"/>
      <c r="AL44" s="728">
        <v>100</v>
      </c>
      <c r="AM44" s="701"/>
      <c r="AN44" s="701"/>
      <c r="AO44" s="729"/>
      <c r="CD44" s="730" t="s">
        <v>304</v>
      </c>
      <c r="CE44" s="731"/>
      <c r="CF44" s="626" t="s">
        <v>359</v>
      </c>
      <c r="CG44" s="627"/>
      <c r="CH44" s="627"/>
      <c r="CI44" s="627"/>
      <c r="CJ44" s="627"/>
      <c r="CK44" s="627"/>
      <c r="CL44" s="627"/>
      <c r="CM44" s="627"/>
      <c r="CN44" s="627"/>
      <c r="CO44" s="627"/>
      <c r="CP44" s="627"/>
      <c r="CQ44" s="628"/>
      <c r="CR44" s="629">
        <v>26725061</v>
      </c>
      <c r="CS44" s="630"/>
      <c r="CT44" s="630"/>
      <c r="CU44" s="630"/>
      <c r="CV44" s="630"/>
      <c r="CW44" s="630"/>
      <c r="CX44" s="630"/>
      <c r="CY44" s="631"/>
      <c r="CZ44" s="634">
        <v>14.3</v>
      </c>
      <c r="DA44" s="635"/>
      <c r="DB44" s="635"/>
      <c r="DC44" s="647"/>
      <c r="DD44" s="638">
        <v>15093491</v>
      </c>
      <c r="DE44" s="630"/>
      <c r="DF44" s="630"/>
      <c r="DG44" s="630"/>
      <c r="DH44" s="630"/>
      <c r="DI44" s="630"/>
      <c r="DJ44" s="630"/>
      <c r="DK44" s="631"/>
      <c r="DL44" s="720"/>
      <c r="DM44" s="721"/>
      <c r="DN44" s="721"/>
      <c r="DO44" s="721"/>
      <c r="DP44" s="721"/>
      <c r="DQ44" s="721"/>
      <c r="DR44" s="721"/>
      <c r="DS44" s="721"/>
      <c r="DT44" s="721"/>
      <c r="DU44" s="721"/>
      <c r="DV44" s="722"/>
      <c r="DW44" s="717"/>
      <c r="DX44" s="718"/>
      <c r="DY44" s="718"/>
      <c r="DZ44" s="718"/>
      <c r="EA44" s="718"/>
      <c r="EB44" s="718"/>
      <c r="EC44" s="719"/>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2"/>
      <c r="CE45" s="733"/>
      <c r="CF45" s="626" t="s">
        <v>360</v>
      </c>
      <c r="CG45" s="627"/>
      <c r="CH45" s="627"/>
      <c r="CI45" s="627"/>
      <c r="CJ45" s="627"/>
      <c r="CK45" s="627"/>
      <c r="CL45" s="627"/>
      <c r="CM45" s="627"/>
      <c r="CN45" s="627"/>
      <c r="CO45" s="627"/>
      <c r="CP45" s="627"/>
      <c r="CQ45" s="628"/>
      <c r="CR45" s="629">
        <v>6266608</v>
      </c>
      <c r="CS45" s="669"/>
      <c r="CT45" s="669"/>
      <c r="CU45" s="669"/>
      <c r="CV45" s="669"/>
      <c r="CW45" s="669"/>
      <c r="CX45" s="669"/>
      <c r="CY45" s="670"/>
      <c r="CZ45" s="634">
        <v>3.4</v>
      </c>
      <c r="DA45" s="663"/>
      <c r="DB45" s="663"/>
      <c r="DC45" s="671"/>
      <c r="DD45" s="638">
        <v>2207612</v>
      </c>
      <c r="DE45" s="669"/>
      <c r="DF45" s="669"/>
      <c r="DG45" s="669"/>
      <c r="DH45" s="669"/>
      <c r="DI45" s="669"/>
      <c r="DJ45" s="669"/>
      <c r="DK45" s="670"/>
      <c r="DL45" s="720"/>
      <c r="DM45" s="721"/>
      <c r="DN45" s="721"/>
      <c r="DO45" s="721"/>
      <c r="DP45" s="721"/>
      <c r="DQ45" s="721"/>
      <c r="DR45" s="721"/>
      <c r="DS45" s="721"/>
      <c r="DT45" s="721"/>
      <c r="DU45" s="721"/>
      <c r="DV45" s="722"/>
      <c r="DW45" s="717"/>
      <c r="DX45" s="718"/>
      <c r="DY45" s="718"/>
      <c r="DZ45" s="718"/>
      <c r="EA45" s="718"/>
      <c r="EB45" s="718"/>
      <c r="EC45" s="719"/>
    </row>
    <row r="46" spans="2:133" ht="11.25" customHeight="1" x14ac:dyDescent="0.15">
      <c r="B46" s="226" t="s">
        <v>361</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2"/>
      <c r="CE46" s="733"/>
      <c r="CF46" s="626" t="s">
        <v>362</v>
      </c>
      <c r="CG46" s="627"/>
      <c r="CH46" s="627"/>
      <c r="CI46" s="627"/>
      <c r="CJ46" s="627"/>
      <c r="CK46" s="627"/>
      <c r="CL46" s="627"/>
      <c r="CM46" s="627"/>
      <c r="CN46" s="627"/>
      <c r="CO46" s="627"/>
      <c r="CP46" s="627"/>
      <c r="CQ46" s="628"/>
      <c r="CR46" s="629">
        <v>20458453</v>
      </c>
      <c r="CS46" s="630"/>
      <c r="CT46" s="630"/>
      <c r="CU46" s="630"/>
      <c r="CV46" s="630"/>
      <c r="CW46" s="630"/>
      <c r="CX46" s="630"/>
      <c r="CY46" s="631"/>
      <c r="CZ46" s="634">
        <v>11</v>
      </c>
      <c r="DA46" s="635"/>
      <c r="DB46" s="635"/>
      <c r="DC46" s="647"/>
      <c r="DD46" s="638">
        <v>12885879</v>
      </c>
      <c r="DE46" s="630"/>
      <c r="DF46" s="630"/>
      <c r="DG46" s="630"/>
      <c r="DH46" s="630"/>
      <c r="DI46" s="630"/>
      <c r="DJ46" s="630"/>
      <c r="DK46" s="631"/>
      <c r="DL46" s="720"/>
      <c r="DM46" s="721"/>
      <c r="DN46" s="721"/>
      <c r="DO46" s="721"/>
      <c r="DP46" s="721"/>
      <c r="DQ46" s="721"/>
      <c r="DR46" s="721"/>
      <c r="DS46" s="721"/>
      <c r="DT46" s="721"/>
      <c r="DU46" s="721"/>
      <c r="DV46" s="722"/>
      <c r="DW46" s="717"/>
      <c r="DX46" s="718"/>
      <c r="DY46" s="718"/>
      <c r="DZ46" s="718"/>
      <c r="EA46" s="718"/>
      <c r="EB46" s="718"/>
      <c r="EC46" s="719"/>
    </row>
    <row r="47" spans="2:133" ht="11.25" customHeight="1" x14ac:dyDescent="0.15">
      <c r="B47" s="748" t="s">
        <v>363</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364</v>
      </c>
      <c r="CG47" s="627"/>
      <c r="CH47" s="627"/>
      <c r="CI47" s="627"/>
      <c r="CJ47" s="627"/>
      <c r="CK47" s="627"/>
      <c r="CL47" s="627"/>
      <c r="CM47" s="627"/>
      <c r="CN47" s="627"/>
      <c r="CO47" s="627"/>
      <c r="CP47" s="627"/>
      <c r="CQ47" s="628"/>
      <c r="CR47" s="629" t="s">
        <v>234</v>
      </c>
      <c r="CS47" s="669"/>
      <c r="CT47" s="669"/>
      <c r="CU47" s="669"/>
      <c r="CV47" s="669"/>
      <c r="CW47" s="669"/>
      <c r="CX47" s="669"/>
      <c r="CY47" s="670"/>
      <c r="CZ47" s="634" t="s">
        <v>234</v>
      </c>
      <c r="DA47" s="663"/>
      <c r="DB47" s="663"/>
      <c r="DC47" s="671"/>
      <c r="DD47" s="638" t="s">
        <v>234</v>
      </c>
      <c r="DE47" s="669"/>
      <c r="DF47" s="669"/>
      <c r="DG47" s="669"/>
      <c r="DH47" s="669"/>
      <c r="DI47" s="669"/>
      <c r="DJ47" s="669"/>
      <c r="DK47" s="670"/>
      <c r="DL47" s="720"/>
      <c r="DM47" s="721"/>
      <c r="DN47" s="721"/>
      <c r="DO47" s="721"/>
      <c r="DP47" s="721"/>
      <c r="DQ47" s="721"/>
      <c r="DR47" s="721"/>
      <c r="DS47" s="721"/>
      <c r="DT47" s="721"/>
      <c r="DU47" s="721"/>
      <c r="DV47" s="722"/>
      <c r="DW47" s="717"/>
      <c r="DX47" s="718"/>
      <c r="DY47" s="718"/>
      <c r="DZ47" s="718"/>
      <c r="EA47" s="718"/>
      <c r="EB47" s="718"/>
      <c r="EC47" s="719"/>
    </row>
    <row r="48" spans="2:133" x14ac:dyDescent="0.15">
      <c r="B48" s="747" t="s">
        <v>365</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366</v>
      </c>
      <c r="CG48" s="627"/>
      <c r="CH48" s="627"/>
      <c r="CI48" s="627"/>
      <c r="CJ48" s="627"/>
      <c r="CK48" s="627"/>
      <c r="CL48" s="627"/>
      <c r="CM48" s="627"/>
      <c r="CN48" s="627"/>
      <c r="CO48" s="627"/>
      <c r="CP48" s="627"/>
      <c r="CQ48" s="628"/>
      <c r="CR48" s="629" t="s">
        <v>234</v>
      </c>
      <c r="CS48" s="630"/>
      <c r="CT48" s="630"/>
      <c r="CU48" s="630"/>
      <c r="CV48" s="630"/>
      <c r="CW48" s="630"/>
      <c r="CX48" s="630"/>
      <c r="CY48" s="631"/>
      <c r="CZ48" s="634" t="s">
        <v>182</v>
      </c>
      <c r="DA48" s="635"/>
      <c r="DB48" s="635"/>
      <c r="DC48" s="647"/>
      <c r="DD48" s="638" t="s">
        <v>128</v>
      </c>
      <c r="DE48" s="630"/>
      <c r="DF48" s="630"/>
      <c r="DG48" s="630"/>
      <c r="DH48" s="630"/>
      <c r="DI48" s="630"/>
      <c r="DJ48" s="630"/>
      <c r="DK48" s="631"/>
      <c r="DL48" s="720"/>
      <c r="DM48" s="721"/>
      <c r="DN48" s="721"/>
      <c r="DO48" s="721"/>
      <c r="DP48" s="721"/>
      <c r="DQ48" s="721"/>
      <c r="DR48" s="721"/>
      <c r="DS48" s="721"/>
      <c r="DT48" s="721"/>
      <c r="DU48" s="721"/>
      <c r="DV48" s="722"/>
      <c r="DW48" s="717"/>
      <c r="DX48" s="718"/>
      <c r="DY48" s="718"/>
      <c r="DZ48" s="718"/>
      <c r="EA48" s="718"/>
      <c r="EB48" s="718"/>
      <c r="EC48" s="719"/>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73" t="s">
        <v>367</v>
      </c>
      <c r="CE49" s="674"/>
      <c r="CF49" s="674"/>
      <c r="CG49" s="674"/>
      <c r="CH49" s="674"/>
      <c r="CI49" s="674"/>
      <c r="CJ49" s="674"/>
      <c r="CK49" s="674"/>
      <c r="CL49" s="674"/>
      <c r="CM49" s="674"/>
      <c r="CN49" s="674"/>
      <c r="CO49" s="674"/>
      <c r="CP49" s="674"/>
      <c r="CQ49" s="675"/>
      <c r="CR49" s="723">
        <v>186459178</v>
      </c>
      <c r="CS49" s="700"/>
      <c r="CT49" s="700"/>
      <c r="CU49" s="700"/>
      <c r="CV49" s="700"/>
      <c r="CW49" s="700"/>
      <c r="CX49" s="700"/>
      <c r="CY49" s="737"/>
      <c r="CZ49" s="728">
        <v>100</v>
      </c>
      <c r="DA49" s="738"/>
      <c r="DB49" s="738"/>
      <c r="DC49" s="739"/>
      <c r="DD49" s="740">
        <v>121007291</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2ggbOv8MtpPvLbMZG6Np2KGyIaPQ00id74T31hQ/LmnubvH3lDfji/rc49twXno/yVs6x8vqF+llqKs4x4EKfg==" saltValue="ecgogoO5liOHMiY8ohaXP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election activeCell="A5" sqref="A5:P6"/>
    </sheetView>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49" t="s">
        <v>368</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50" t="s">
        <v>369</v>
      </c>
      <c r="DK2" s="751"/>
      <c r="DL2" s="751"/>
      <c r="DM2" s="751"/>
      <c r="DN2" s="751"/>
      <c r="DO2" s="752"/>
      <c r="DP2" s="231"/>
      <c r="DQ2" s="750" t="s">
        <v>370</v>
      </c>
      <c r="DR2" s="751"/>
      <c r="DS2" s="751"/>
      <c r="DT2" s="751"/>
      <c r="DU2" s="751"/>
      <c r="DV2" s="751"/>
      <c r="DW2" s="751"/>
      <c r="DX2" s="751"/>
      <c r="DY2" s="751"/>
      <c r="DZ2" s="752"/>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53" t="s">
        <v>371</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35"/>
      <c r="BA4" s="235"/>
      <c r="BB4" s="235"/>
      <c r="BC4" s="235"/>
      <c r="BD4" s="235"/>
      <c r="BE4" s="236"/>
      <c r="BF4" s="236"/>
      <c r="BG4" s="236"/>
      <c r="BH4" s="236"/>
      <c r="BI4" s="236"/>
      <c r="BJ4" s="236"/>
      <c r="BK4" s="236"/>
      <c r="BL4" s="236"/>
      <c r="BM4" s="236"/>
      <c r="BN4" s="236"/>
      <c r="BO4" s="236"/>
      <c r="BP4" s="236"/>
      <c r="BQ4" s="754" t="s">
        <v>372</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7"/>
    </row>
    <row r="5" spans="1:131" s="238" customFormat="1" ht="26.25" customHeight="1" x14ac:dyDescent="0.15">
      <c r="A5" s="755" t="s">
        <v>373</v>
      </c>
      <c r="B5" s="756"/>
      <c r="C5" s="756"/>
      <c r="D5" s="756"/>
      <c r="E5" s="756"/>
      <c r="F5" s="756"/>
      <c r="G5" s="756"/>
      <c r="H5" s="756"/>
      <c r="I5" s="756"/>
      <c r="J5" s="756"/>
      <c r="K5" s="756"/>
      <c r="L5" s="756"/>
      <c r="M5" s="756"/>
      <c r="N5" s="756"/>
      <c r="O5" s="756"/>
      <c r="P5" s="757"/>
      <c r="Q5" s="761" t="s">
        <v>374</v>
      </c>
      <c r="R5" s="762"/>
      <c r="S5" s="762"/>
      <c r="T5" s="762"/>
      <c r="U5" s="763"/>
      <c r="V5" s="761" t="s">
        <v>375</v>
      </c>
      <c r="W5" s="762"/>
      <c r="X5" s="762"/>
      <c r="Y5" s="762"/>
      <c r="Z5" s="763"/>
      <c r="AA5" s="761" t="s">
        <v>376</v>
      </c>
      <c r="AB5" s="762"/>
      <c r="AC5" s="762"/>
      <c r="AD5" s="762"/>
      <c r="AE5" s="762"/>
      <c r="AF5" s="767" t="s">
        <v>377</v>
      </c>
      <c r="AG5" s="762"/>
      <c r="AH5" s="762"/>
      <c r="AI5" s="762"/>
      <c r="AJ5" s="768"/>
      <c r="AK5" s="762" t="s">
        <v>378</v>
      </c>
      <c r="AL5" s="762"/>
      <c r="AM5" s="762"/>
      <c r="AN5" s="762"/>
      <c r="AO5" s="763"/>
      <c r="AP5" s="761" t="s">
        <v>379</v>
      </c>
      <c r="AQ5" s="762"/>
      <c r="AR5" s="762"/>
      <c r="AS5" s="762"/>
      <c r="AT5" s="763"/>
      <c r="AU5" s="761" t="s">
        <v>380</v>
      </c>
      <c r="AV5" s="762"/>
      <c r="AW5" s="762"/>
      <c r="AX5" s="762"/>
      <c r="AY5" s="768"/>
      <c r="AZ5" s="235"/>
      <c r="BA5" s="235"/>
      <c r="BB5" s="235"/>
      <c r="BC5" s="235"/>
      <c r="BD5" s="235"/>
      <c r="BE5" s="236"/>
      <c r="BF5" s="236"/>
      <c r="BG5" s="236"/>
      <c r="BH5" s="236"/>
      <c r="BI5" s="236"/>
      <c r="BJ5" s="236"/>
      <c r="BK5" s="236"/>
      <c r="BL5" s="236"/>
      <c r="BM5" s="236"/>
      <c r="BN5" s="236"/>
      <c r="BO5" s="236"/>
      <c r="BP5" s="236"/>
      <c r="BQ5" s="755" t="s">
        <v>381</v>
      </c>
      <c r="BR5" s="756"/>
      <c r="BS5" s="756"/>
      <c r="BT5" s="756"/>
      <c r="BU5" s="756"/>
      <c r="BV5" s="756"/>
      <c r="BW5" s="756"/>
      <c r="BX5" s="756"/>
      <c r="BY5" s="756"/>
      <c r="BZ5" s="756"/>
      <c r="CA5" s="756"/>
      <c r="CB5" s="756"/>
      <c r="CC5" s="756"/>
      <c r="CD5" s="756"/>
      <c r="CE5" s="756"/>
      <c r="CF5" s="756"/>
      <c r="CG5" s="757"/>
      <c r="CH5" s="761" t="s">
        <v>382</v>
      </c>
      <c r="CI5" s="762"/>
      <c r="CJ5" s="762"/>
      <c r="CK5" s="762"/>
      <c r="CL5" s="763"/>
      <c r="CM5" s="761" t="s">
        <v>383</v>
      </c>
      <c r="CN5" s="762"/>
      <c r="CO5" s="762"/>
      <c r="CP5" s="762"/>
      <c r="CQ5" s="763"/>
      <c r="CR5" s="761" t="s">
        <v>384</v>
      </c>
      <c r="CS5" s="762"/>
      <c r="CT5" s="762"/>
      <c r="CU5" s="762"/>
      <c r="CV5" s="763"/>
      <c r="CW5" s="761" t="s">
        <v>385</v>
      </c>
      <c r="CX5" s="762"/>
      <c r="CY5" s="762"/>
      <c r="CZ5" s="762"/>
      <c r="DA5" s="763"/>
      <c r="DB5" s="761" t="s">
        <v>386</v>
      </c>
      <c r="DC5" s="762"/>
      <c r="DD5" s="762"/>
      <c r="DE5" s="762"/>
      <c r="DF5" s="763"/>
      <c r="DG5" s="791" t="s">
        <v>387</v>
      </c>
      <c r="DH5" s="792"/>
      <c r="DI5" s="792"/>
      <c r="DJ5" s="792"/>
      <c r="DK5" s="793"/>
      <c r="DL5" s="791" t="s">
        <v>388</v>
      </c>
      <c r="DM5" s="792"/>
      <c r="DN5" s="792"/>
      <c r="DO5" s="792"/>
      <c r="DP5" s="793"/>
      <c r="DQ5" s="761" t="s">
        <v>389</v>
      </c>
      <c r="DR5" s="762"/>
      <c r="DS5" s="762"/>
      <c r="DT5" s="762"/>
      <c r="DU5" s="763"/>
      <c r="DV5" s="761" t="s">
        <v>380</v>
      </c>
      <c r="DW5" s="762"/>
      <c r="DX5" s="762"/>
      <c r="DY5" s="762"/>
      <c r="DZ5" s="768"/>
      <c r="EA5" s="237"/>
    </row>
    <row r="6" spans="1:131" s="238" customFormat="1" ht="26.25" customHeight="1" thickBot="1" x14ac:dyDescent="0.2">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35"/>
      <c r="BA6" s="235"/>
      <c r="BB6" s="235"/>
      <c r="BC6" s="235"/>
      <c r="BD6" s="235"/>
      <c r="BE6" s="236"/>
      <c r="BF6" s="236"/>
      <c r="BG6" s="236"/>
      <c r="BH6" s="236"/>
      <c r="BI6" s="236"/>
      <c r="BJ6" s="236"/>
      <c r="BK6" s="236"/>
      <c r="BL6" s="236"/>
      <c r="BM6" s="236"/>
      <c r="BN6" s="236"/>
      <c r="BO6" s="236"/>
      <c r="BP6" s="236"/>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7"/>
    </row>
    <row r="7" spans="1:131" s="238" customFormat="1" ht="26.25" customHeight="1" thickTop="1" x14ac:dyDescent="0.15">
      <c r="A7" s="239">
        <v>1</v>
      </c>
      <c r="B7" s="777" t="s">
        <v>390</v>
      </c>
      <c r="C7" s="778"/>
      <c r="D7" s="778"/>
      <c r="E7" s="778"/>
      <c r="F7" s="778"/>
      <c r="G7" s="778"/>
      <c r="H7" s="778"/>
      <c r="I7" s="778"/>
      <c r="J7" s="778"/>
      <c r="K7" s="778"/>
      <c r="L7" s="778"/>
      <c r="M7" s="778"/>
      <c r="N7" s="778"/>
      <c r="O7" s="778"/>
      <c r="P7" s="779"/>
      <c r="Q7" s="780">
        <v>193861</v>
      </c>
      <c r="R7" s="781"/>
      <c r="S7" s="781"/>
      <c r="T7" s="781"/>
      <c r="U7" s="781"/>
      <c r="V7" s="781">
        <v>186856</v>
      </c>
      <c r="W7" s="781"/>
      <c r="X7" s="781"/>
      <c r="Y7" s="781"/>
      <c r="Z7" s="781"/>
      <c r="AA7" s="781">
        <v>7005</v>
      </c>
      <c r="AB7" s="781"/>
      <c r="AC7" s="781"/>
      <c r="AD7" s="781"/>
      <c r="AE7" s="782"/>
      <c r="AF7" s="783">
        <v>6944</v>
      </c>
      <c r="AG7" s="784"/>
      <c r="AH7" s="784"/>
      <c r="AI7" s="784"/>
      <c r="AJ7" s="785"/>
      <c r="AK7" s="786">
        <v>3501</v>
      </c>
      <c r="AL7" s="787"/>
      <c r="AM7" s="787"/>
      <c r="AN7" s="787"/>
      <c r="AO7" s="787"/>
      <c r="AP7" s="787">
        <v>11121</v>
      </c>
      <c r="AQ7" s="787"/>
      <c r="AR7" s="787"/>
      <c r="AS7" s="787"/>
      <c r="AT7" s="787"/>
      <c r="AU7" s="788"/>
      <c r="AV7" s="788"/>
      <c r="AW7" s="788"/>
      <c r="AX7" s="788"/>
      <c r="AY7" s="789"/>
      <c r="AZ7" s="235"/>
      <c r="BA7" s="235"/>
      <c r="BB7" s="235"/>
      <c r="BC7" s="235"/>
      <c r="BD7" s="235"/>
      <c r="BE7" s="236"/>
      <c r="BF7" s="236"/>
      <c r="BG7" s="236"/>
      <c r="BH7" s="236"/>
      <c r="BI7" s="236"/>
      <c r="BJ7" s="236"/>
      <c r="BK7" s="236"/>
      <c r="BL7" s="236"/>
      <c r="BM7" s="236"/>
      <c r="BN7" s="236"/>
      <c r="BO7" s="236"/>
      <c r="BP7" s="236"/>
      <c r="BQ7" s="239">
        <v>1</v>
      </c>
      <c r="BR7" s="240"/>
      <c r="BS7" s="774" t="s">
        <v>585</v>
      </c>
      <c r="BT7" s="775"/>
      <c r="BU7" s="775"/>
      <c r="BV7" s="775"/>
      <c r="BW7" s="775"/>
      <c r="BX7" s="775"/>
      <c r="BY7" s="775"/>
      <c r="BZ7" s="775"/>
      <c r="CA7" s="775"/>
      <c r="CB7" s="775"/>
      <c r="CC7" s="775"/>
      <c r="CD7" s="775"/>
      <c r="CE7" s="775"/>
      <c r="CF7" s="775"/>
      <c r="CG7" s="790"/>
      <c r="CH7" s="771">
        <v>0</v>
      </c>
      <c r="CI7" s="772"/>
      <c r="CJ7" s="772"/>
      <c r="CK7" s="772"/>
      <c r="CL7" s="773"/>
      <c r="CM7" s="771">
        <v>822</v>
      </c>
      <c r="CN7" s="772"/>
      <c r="CO7" s="772"/>
      <c r="CP7" s="772"/>
      <c r="CQ7" s="773"/>
      <c r="CR7" s="771">
        <v>470</v>
      </c>
      <c r="CS7" s="772"/>
      <c r="CT7" s="772"/>
      <c r="CU7" s="772"/>
      <c r="CV7" s="773"/>
      <c r="CW7" s="771">
        <v>305</v>
      </c>
      <c r="CX7" s="772"/>
      <c r="CY7" s="772"/>
      <c r="CZ7" s="772"/>
      <c r="DA7" s="773"/>
      <c r="DB7" s="771" t="s">
        <v>576</v>
      </c>
      <c r="DC7" s="772"/>
      <c r="DD7" s="772"/>
      <c r="DE7" s="772"/>
      <c r="DF7" s="773"/>
      <c r="DG7" s="771" t="s">
        <v>576</v>
      </c>
      <c r="DH7" s="772"/>
      <c r="DI7" s="772"/>
      <c r="DJ7" s="772"/>
      <c r="DK7" s="773"/>
      <c r="DL7" s="771" t="s">
        <v>576</v>
      </c>
      <c r="DM7" s="772"/>
      <c r="DN7" s="772"/>
      <c r="DO7" s="772"/>
      <c r="DP7" s="773"/>
      <c r="DQ7" s="771" t="s">
        <v>576</v>
      </c>
      <c r="DR7" s="772"/>
      <c r="DS7" s="772"/>
      <c r="DT7" s="772"/>
      <c r="DU7" s="773"/>
      <c r="DV7" s="774"/>
      <c r="DW7" s="775"/>
      <c r="DX7" s="775"/>
      <c r="DY7" s="775"/>
      <c r="DZ7" s="776"/>
      <c r="EA7" s="237"/>
    </row>
    <row r="8" spans="1:131" s="238" customFormat="1" ht="26.25" customHeight="1" x14ac:dyDescent="0.15">
      <c r="A8" s="241">
        <v>2</v>
      </c>
      <c r="B8" s="808"/>
      <c r="C8" s="809"/>
      <c r="D8" s="809"/>
      <c r="E8" s="809"/>
      <c r="F8" s="809"/>
      <c r="G8" s="809"/>
      <c r="H8" s="809"/>
      <c r="I8" s="809"/>
      <c r="J8" s="809"/>
      <c r="K8" s="809"/>
      <c r="L8" s="809"/>
      <c r="M8" s="809"/>
      <c r="N8" s="809"/>
      <c r="O8" s="809"/>
      <c r="P8" s="810"/>
      <c r="Q8" s="811"/>
      <c r="R8" s="812"/>
      <c r="S8" s="812"/>
      <c r="T8" s="812"/>
      <c r="U8" s="812"/>
      <c r="V8" s="812"/>
      <c r="W8" s="812"/>
      <c r="X8" s="812"/>
      <c r="Y8" s="812"/>
      <c r="Z8" s="812"/>
      <c r="AA8" s="812"/>
      <c r="AB8" s="812"/>
      <c r="AC8" s="812"/>
      <c r="AD8" s="812"/>
      <c r="AE8" s="813"/>
      <c r="AF8" s="814"/>
      <c r="AG8" s="815"/>
      <c r="AH8" s="815"/>
      <c r="AI8" s="815"/>
      <c r="AJ8" s="816"/>
      <c r="AK8" s="797"/>
      <c r="AL8" s="798"/>
      <c r="AM8" s="798"/>
      <c r="AN8" s="798"/>
      <c r="AO8" s="798"/>
      <c r="AP8" s="798"/>
      <c r="AQ8" s="798"/>
      <c r="AR8" s="798"/>
      <c r="AS8" s="798"/>
      <c r="AT8" s="798"/>
      <c r="AU8" s="799"/>
      <c r="AV8" s="799"/>
      <c r="AW8" s="799"/>
      <c r="AX8" s="799"/>
      <c r="AY8" s="800"/>
      <c r="AZ8" s="235"/>
      <c r="BA8" s="235"/>
      <c r="BB8" s="235"/>
      <c r="BC8" s="235"/>
      <c r="BD8" s="235"/>
      <c r="BE8" s="236"/>
      <c r="BF8" s="236"/>
      <c r="BG8" s="236"/>
      <c r="BH8" s="236"/>
      <c r="BI8" s="236"/>
      <c r="BJ8" s="236"/>
      <c r="BK8" s="236"/>
      <c r="BL8" s="236"/>
      <c r="BM8" s="236"/>
      <c r="BN8" s="236"/>
      <c r="BO8" s="236"/>
      <c r="BP8" s="236"/>
      <c r="BQ8" s="241">
        <v>2</v>
      </c>
      <c r="BR8" s="242"/>
      <c r="BS8" s="801" t="s">
        <v>586</v>
      </c>
      <c r="BT8" s="802"/>
      <c r="BU8" s="802"/>
      <c r="BV8" s="802"/>
      <c r="BW8" s="802"/>
      <c r="BX8" s="802"/>
      <c r="BY8" s="802"/>
      <c r="BZ8" s="802"/>
      <c r="CA8" s="802"/>
      <c r="CB8" s="802"/>
      <c r="CC8" s="802"/>
      <c r="CD8" s="802"/>
      <c r="CE8" s="802"/>
      <c r="CF8" s="802"/>
      <c r="CG8" s="803"/>
      <c r="CH8" s="804">
        <v>5</v>
      </c>
      <c r="CI8" s="805"/>
      <c r="CJ8" s="805"/>
      <c r="CK8" s="805"/>
      <c r="CL8" s="806"/>
      <c r="CM8" s="804">
        <v>369</v>
      </c>
      <c r="CN8" s="805"/>
      <c r="CO8" s="805"/>
      <c r="CP8" s="805"/>
      <c r="CQ8" s="806"/>
      <c r="CR8" s="804">
        <v>300</v>
      </c>
      <c r="CS8" s="805"/>
      <c r="CT8" s="805"/>
      <c r="CU8" s="805"/>
      <c r="CV8" s="806"/>
      <c r="CW8" s="804">
        <v>66</v>
      </c>
      <c r="CX8" s="805"/>
      <c r="CY8" s="805"/>
      <c r="CZ8" s="805"/>
      <c r="DA8" s="806"/>
      <c r="DB8" s="804" t="s">
        <v>576</v>
      </c>
      <c r="DC8" s="805"/>
      <c r="DD8" s="805"/>
      <c r="DE8" s="805"/>
      <c r="DF8" s="806"/>
      <c r="DG8" s="804" t="s">
        <v>576</v>
      </c>
      <c r="DH8" s="805"/>
      <c r="DI8" s="805"/>
      <c r="DJ8" s="805"/>
      <c r="DK8" s="806"/>
      <c r="DL8" s="804" t="s">
        <v>576</v>
      </c>
      <c r="DM8" s="805"/>
      <c r="DN8" s="805"/>
      <c r="DO8" s="805"/>
      <c r="DP8" s="806"/>
      <c r="DQ8" s="804" t="s">
        <v>576</v>
      </c>
      <c r="DR8" s="805"/>
      <c r="DS8" s="805"/>
      <c r="DT8" s="805"/>
      <c r="DU8" s="806"/>
      <c r="DV8" s="801"/>
      <c r="DW8" s="802"/>
      <c r="DX8" s="802"/>
      <c r="DY8" s="802"/>
      <c r="DZ8" s="807"/>
      <c r="EA8" s="237"/>
    </row>
    <row r="9" spans="1:131" s="238" customFormat="1" ht="26.25" customHeight="1" x14ac:dyDescent="0.15">
      <c r="A9" s="241">
        <v>3</v>
      </c>
      <c r="B9" s="808"/>
      <c r="C9" s="809"/>
      <c r="D9" s="809"/>
      <c r="E9" s="809"/>
      <c r="F9" s="809"/>
      <c r="G9" s="809"/>
      <c r="H9" s="809"/>
      <c r="I9" s="809"/>
      <c r="J9" s="809"/>
      <c r="K9" s="809"/>
      <c r="L9" s="809"/>
      <c r="M9" s="809"/>
      <c r="N9" s="809"/>
      <c r="O9" s="809"/>
      <c r="P9" s="810"/>
      <c r="Q9" s="811"/>
      <c r="R9" s="812"/>
      <c r="S9" s="812"/>
      <c r="T9" s="812"/>
      <c r="U9" s="812"/>
      <c r="V9" s="812"/>
      <c r="W9" s="812"/>
      <c r="X9" s="812"/>
      <c r="Y9" s="812"/>
      <c r="Z9" s="812"/>
      <c r="AA9" s="812"/>
      <c r="AB9" s="812"/>
      <c r="AC9" s="812"/>
      <c r="AD9" s="812"/>
      <c r="AE9" s="813"/>
      <c r="AF9" s="814"/>
      <c r="AG9" s="815"/>
      <c r="AH9" s="815"/>
      <c r="AI9" s="815"/>
      <c r="AJ9" s="816"/>
      <c r="AK9" s="797"/>
      <c r="AL9" s="798"/>
      <c r="AM9" s="798"/>
      <c r="AN9" s="798"/>
      <c r="AO9" s="798"/>
      <c r="AP9" s="798"/>
      <c r="AQ9" s="798"/>
      <c r="AR9" s="798"/>
      <c r="AS9" s="798"/>
      <c r="AT9" s="798"/>
      <c r="AU9" s="799"/>
      <c r="AV9" s="799"/>
      <c r="AW9" s="799"/>
      <c r="AX9" s="799"/>
      <c r="AY9" s="800"/>
      <c r="AZ9" s="235"/>
      <c r="BA9" s="235"/>
      <c r="BB9" s="235"/>
      <c r="BC9" s="235"/>
      <c r="BD9" s="235"/>
      <c r="BE9" s="236"/>
      <c r="BF9" s="236"/>
      <c r="BG9" s="236"/>
      <c r="BH9" s="236"/>
      <c r="BI9" s="236"/>
      <c r="BJ9" s="236"/>
      <c r="BK9" s="236"/>
      <c r="BL9" s="236"/>
      <c r="BM9" s="236"/>
      <c r="BN9" s="236"/>
      <c r="BO9" s="236"/>
      <c r="BP9" s="236"/>
      <c r="BQ9" s="241">
        <v>3</v>
      </c>
      <c r="BR9" s="242"/>
      <c r="BS9" s="801" t="s">
        <v>587</v>
      </c>
      <c r="BT9" s="802"/>
      <c r="BU9" s="802"/>
      <c r="BV9" s="802"/>
      <c r="BW9" s="802"/>
      <c r="BX9" s="802"/>
      <c r="BY9" s="802"/>
      <c r="BZ9" s="802"/>
      <c r="CA9" s="802"/>
      <c r="CB9" s="802"/>
      <c r="CC9" s="802"/>
      <c r="CD9" s="802"/>
      <c r="CE9" s="802"/>
      <c r="CF9" s="802"/>
      <c r="CG9" s="803"/>
      <c r="CH9" s="804">
        <v>-3</v>
      </c>
      <c r="CI9" s="805"/>
      <c r="CJ9" s="805"/>
      <c r="CK9" s="805"/>
      <c r="CL9" s="806"/>
      <c r="CM9" s="804">
        <v>564</v>
      </c>
      <c r="CN9" s="805"/>
      <c r="CO9" s="805"/>
      <c r="CP9" s="805"/>
      <c r="CQ9" s="806"/>
      <c r="CR9" s="804">
        <v>539</v>
      </c>
      <c r="CS9" s="805"/>
      <c r="CT9" s="805"/>
      <c r="CU9" s="805"/>
      <c r="CV9" s="806"/>
      <c r="CW9" s="804">
        <v>59</v>
      </c>
      <c r="CX9" s="805"/>
      <c r="CY9" s="805"/>
      <c r="CZ9" s="805"/>
      <c r="DA9" s="806"/>
      <c r="DB9" s="804" t="s">
        <v>576</v>
      </c>
      <c r="DC9" s="805"/>
      <c r="DD9" s="805"/>
      <c r="DE9" s="805"/>
      <c r="DF9" s="806"/>
      <c r="DG9" s="804" t="s">
        <v>576</v>
      </c>
      <c r="DH9" s="805"/>
      <c r="DI9" s="805"/>
      <c r="DJ9" s="805"/>
      <c r="DK9" s="806"/>
      <c r="DL9" s="804" t="s">
        <v>576</v>
      </c>
      <c r="DM9" s="805"/>
      <c r="DN9" s="805"/>
      <c r="DO9" s="805"/>
      <c r="DP9" s="806"/>
      <c r="DQ9" s="804" t="s">
        <v>576</v>
      </c>
      <c r="DR9" s="805"/>
      <c r="DS9" s="805"/>
      <c r="DT9" s="805"/>
      <c r="DU9" s="806"/>
      <c r="DV9" s="801"/>
      <c r="DW9" s="802"/>
      <c r="DX9" s="802"/>
      <c r="DY9" s="802"/>
      <c r="DZ9" s="807"/>
      <c r="EA9" s="237"/>
    </row>
    <row r="10" spans="1:131" s="238" customFormat="1" ht="26.25" customHeight="1" x14ac:dyDescent="0.15">
      <c r="A10" s="241">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35"/>
      <c r="BA10" s="235"/>
      <c r="BB10" s="235"/>
      <c r="BC10" s="235"/>
      <c r="BD10" s="235"/>
      <c r="BE10" s="236"/>
      <c r="BF10" s="236"/>
      <c r="BG10" s="236"/>
      <c r="BH10" s="236"/>
      <c r="BI10" s="236"/>
      <c r="BJ10" s="236"/>
      <c r="BK10" s="236"/>
      <c r="BL10" s="236"/>
      <c r="BM10" s="236"/>
      <c r="BN10" s="236"/>
      <c r="BO10" s="236"/>
      <c r="BP10" s="236"/>
      <c r="BQ10" s="241">
        <v>4</v>
      </c>
      <c r="BR10" s="242"/>
      <c r="BS10" s="801" t="s">
        <v>588</v>
      </c>
      <c r="BT10" s="802"/>
      <c r="BU10" s="802"/>
      <c r="BV10" s="802"/>
      <c r="BW10" s="802"/>
      <c r="BX10" s="802"/>
      <c r="BY10" s="802"/>
      <c r="BZ10" s="802"/>
      <c r="CA10" s="802"/>
      <c r="CB10" s="802"/>
      <c r="CC10" s="802"/>
      <c r="CD10" s="802"/>
      <c r="CE10" s="802"/>
      <c r="CF10" s="802"/>
      <c r="CG10" s="803"/>
      <c r="CH10" s="804">
        <v>35</v>
      </c>
      <c r="CI10" s="805"/>
      <c r="CJ10" s="805"/>
      <c r="CK10" s="805"/>
      <c r="CL10" s="806"/>
      <c r="CM10" s="804">
        <v>814</v>
      </c>
      <c r="CN10" s="805"/>
      <c r="CO10" s="805"/>
      <c r="CP10" s="805"/>
      <c r="CQ10" s="806"/>
      <c r="CR10" s="804">
        <v>446</v>
      </c>
      <c r="CS10" s="805"/>
      <c r="CT10" s="805"/>
      <c r="CU10" s="805"/>
      <c r="CV10" s="806"/>
      <c r="CW10" s="804" t="s">
        <v>576</v>
      </c>
      <c r="CX10" s="805"/>
      <c r="CY10" s="805"/>
      <c r="CZ10" s="805"/>
      <c r="DA10" s="806"/>
      <c r="DB10" s="804">
        <v>8</v>
      </c>
      <c r="DC10" s="805"/>
      <c r="DD10" s="805"/>
      <c r="DE10" s="805"/>
      <c r="DF10" s="806"/>
      <c r="DG10" s="804">
        <v>8</v>
      </c>
      <c r="DH10" s="805"/>
      <c r="DI10" s="805"/>
      <c r="DJ10" s="805"/>
      <c r="DK10" s="806"/>
      <c r="DL10" s="804" t="s">
        <v>576</v>
      </c>
      <c r="DM10" s="805"/>
      <c r="DN10" s="805"/>
      <c r="DO10" s="805"/>
      <c r="DP10" s="806"/>
      <c r="DQ10" s="804" t="s">
        <v>576</v>
      </c>
      <c r="DR10" s="805"/>
      <c r="DS10" s="805"/>
      <c r="DT10" s="805"/>
      <c r="DU10" s="806"/>
      <c r="DV10" s="801"/>
      <c r="DW10" s="802"/>
      <c r="DX10" s="802"/>
      <c r="DY10" s="802"/>
      <c r="DZ10" s="807"/>
      <c r="EA10" s="237"/>
    </row>
    <row r="11" spans="1:131" s="238" customFormat="1" ht="26.25" customHeight="1" x14ac:dyDescent="0.15">
      <c r="A11" s="241">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35"/>
      <c r="BA11" s="235"/>
      <c r="BB11" s="235"/>
      <c r="BC11" s="235"/>
      <c r="BD11" s="235"/>
      <c r="BE11" s="236"/>
      <c r="BF11" s="236"/>
      <c r="BG11" s="236"/>
      <c r="BH11" s="236"/>
      <c r="BI11" s="236"/>
      <c r="BJ11" s="236"/>
      <c r="BK11" s="236"/>
      <c r="BL11" s="236"/>
      <c r="BM11" s="236"/>
      <c r="BN11" s="236"/>
      <c r="BO11" s="236"/>
      <c r="BP11" s="236"/>
      <c r="BQ11" s="241">
        <v>5</v>
      </c>
      <c r="BR11" s="242" t="s">
        <v>599</v>
      </c>
      <c r="BS11" s="801" t="s">
        <v>589</v>
      </c>
      <c r="BT11" s="802"/>
      <c r="BU11" s="802"/>
      <c r="BV11" s="802"/>
      <c r="BW11" s="802"/>
      <c r="BX11" s="802"/>
      <c r="BY11" s="802"/>
      <c r="BZ11" s="802"/>
      <c r="CA11" s="802"/>
      <c r="CB11" s="802"/>
      <c r="CC11" s="802"/>
      <c r="CD11" s="802"/>
      <c r="CE11" s="802"/>
      <c r="CF11" s="802"/>
      <c r="CG11" s="803"/>
      <c r="CH11" s="804">
        <v>0</v>
      </c>
      <c r="CI11" s="805"/>
      <c r="CJ11" s="805"/>
      <c r="CK11" s="805"/>
      <c r="CL11" s="806"/>
      <c r="CM11" s="804">
        <v>46</v>
      </c>
      <c r="CN11" s="805"/>
      <c r="CO11" s="805"/>
      <c r="CP11" s="805"/>
      <c r="CQ11" s="806"/>
      <c r="CR11" s="804">
        <v>10</v>
      </c>
      <c r="CS11" s="805"/>
      <c r="CT11" s="805"/>
      <c r="CU11" s="805"/>
      <c r="CV11" s="806"/>
      <c r="CW11" s="804">
        <v>0</v>
      </c>
      <c r="CX11" s="805"/>
      <c r="CY11" s="805"/>
      <c r="CZ11" s="805"/>
      <c r="DA11" s="806"/>
      <c r="DB11" s="804">
        <v>1</v>
      </c>
      <c r="DC11" s="805"/>
      <c r="DD11" s="805"/>
      <c r="DE11" s="805"/>
      <c r="DF11" s="806"/>
      <c r="DG11" s="804">
        <v>1</v>
      </c>
      <c r="DH11" s="805"/>
      <c r="DI11" s="805"/>
      <c r="DJ11" s="805"/>
      <c r="DK11" s="806"/>
      <c r="DL11" s="804">
        <v>633</v>
      </c>
      <c r="DM11" s="805"/>
      <c r="DN11" s="805"/>
      <c r="DO11" s="805"/>
      <c r="DP11" s="806"/>
      <c r="DQ11" s="804" t="s">
        <v>576</v>
      </c>
      <c r="DR11" s="805"/>
      <c r="DS11" s="805"/>
      <c r="DT11" s="805"/>
      <c r="DU11" s="806"/>
      <c r="DV11" s="801"/>
      <c r="DW11" s="802"/>
      <c r="DX11" s="802"/>
      <c r="DY11" s="802"/>
      <c r="DZ11" s="807"/>
      <c r="EA11" s="237"/>
    </row>
    <row r="12" spans="1:131" s="238" customFormat="1" ht="26.25" customHeight="1" x14ac:dyDescent="0.15">
      <c r="A12" s="241">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35"/>
      <c r="BA12" s="235"/>
      <c r="BB12" s="235"/>
      <c r="BC12" s="235"/>
      <c r="BD12" s="235"/>
      <c r="BE12" s="236"/>
      <c r="BF12" s="236"/>
      <c r="BG12" s="236"/>
      <c r="BH12" s="236"/>
      <c r="BI12" s="236"/>
      <c r="BJ12" s="236"/>
      <c r="BK12" s="236"/>
      <c r="BL12" s="236"/>
      <c r="BM12" s="236"/>
      <c r="BN12" s="236"/>
      <c r="BO12" s="236"/>
      <c r="BP12" s="236"/>
      <c r="BQ12" s="241">
        <v>6</v>
      </c>
      <c r="BR12" s="242"/>
      <c r="BS12" s="801" t="s">
        <v>590</v>
      </c>
      <c r="BT12" s="802"/>
      <c r="BU12" s="802"/>
      <c r="BV12" s="802"/>
      <c r="BW12" s="802"/>
      <c r="BX12" s="802"/>
      <c r="BY12" s="802"/>
      <c r="BZ12" s="802"/>
      <c r="CA12" s="802"/>
      <c r="CB12" s="802"/>
      <c r="CC12" s="802"/>
      <c r="CD12" s="802"/>
      <c r="CE12" s="802"/>
      <c r="CF12" s="802"/>
      <c r="CG12" s="803"/>
      <c r="CH12" s="804">
        <v>-1</v>
      </c>
      <c r="CI12" s="805"/>
      <c r="CJ12" s="805"/>
      <c r="CK12" s="805"/>
      <c r="CL12" s="806"/>
      <c r="CM12" s="804">
        <v>45</v>
      </c>
      <c r="CN12" s="805"/>
      <c r="CO12" s="805"/>
      <c r="CP12" s="805"/>
      <c r="CQ12" s="806"/>
      <c r="CR12" s="804">
        <v>10</v>
      </c>
      <c r="CS12" s="805"/>
      <c r="CT12" s="805"/>
      <c r="CU12" s="805"/>
      <c r="CV12" s="806"/>
      <c r="CW12" s="804">
        <v>27</v>
      </c>
      <c r="CX12" s="805"/>
      <c r="CY12" s="805"/>
      <c r="CZ12" s="805"/>
      <c r="DA12" s="806"/>
      <c r="DB12" s="804" t="s">
        <v>576</v>
      </c>
      <c r="DC12" s="805"/>
      <c r="DD12" s="805"/>
      <c r="DE12" s="805"/>
      <c r="DF12" s="806"/>
      <c r="DG12" s="804" t="s">
        <v>576</v>
      </c>
      <c r="DH12" s="805"/>
      <c r="DI12" s="805"/>
      <c r="DJ12" s="805"/>
      <c r="DK12" s="806"/>
      <c r="DL12" s="804" t="s">
        <v>576</v>
      </c>
      <c r="DM12" s="805"/>
      <c r="DN12" s="805"/>
      <c r="DO12" s="805"/>
      <c r="DP12" s="806"/>
      <c r="DQ12" s="804" t="s">
        <v>576</v>
      </c>
      <c r="DR12" s="805"/>
      <c r="DS12" s="805"/>
      <c r="DT12" s="805"/>
      <c r="DU12" s="806"/>
      <c r="DV12" s="801"/>
      <c r="DW12" s="802"/>
      <c r="DX12" s="802"/>
      <c r="DY12" s="802"/>
      <c r="DZ12" s="807"/>
      <c r="EA12" s="237"/>
    </row>
    <row r="13" spans="1:131" s="238" customFormat="1" ht="26.25" customHeight="1" x14ac:dyDescent="0.15">
      <c r="A13" s="241">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35"/>
      <c r="BA13" s="235"/>
      <c r="BB13" s="235"/>
      <c r="BC13" s="235"/>
      <c r="BD13" s="235"/>
      <c r="BE13" s="236"/>
      <c r="BF13" s="236"/>
      <c r="BG13" s="236"/>
      <c r="BH13" s="236"/>
      <c r="BI13" s="236"/>
      <c r="BJ13" s="236"/>
      <c r="BK13" s="236"/>
      <c r="BL13" s="236"/>
      <c r="BM13" s="236"/>
      <c r="BN13" s="236"/>
      <c r="BO13" s="236"/>
      <c r="BP13" s="236"/>
      <c r="BQ13" s="241">
        <v>7</v>
      </c>
      <c r="BR13" s="242"/>
      <c r="BS13" s="801" t="s">
        <v>591</v>
      </c>
      <c r="BT13" s="802"/>
      <c r="BU13" s="802"/>
      <c r="BV13" s="802"/>
      <c r="BW13" s="802"/>
      <c r="BX13" s="802"/>
      <c r="BY13" s="802"/>
      <c r="BZ13" s="802"/>
      <c r="CA13" s="802"/>
      <c r="CB13" s="802"/>
      <c r="CC13" s="802"/>
      <c r="CD13" s="802"/>
      <c r="CE13" s="802"/>
      <c r="CF13" s="802"/>
      <c r="CG13" s="803"/>
      <c r="CH13" s="804">
        <v>3</v>
      </c>
      <c r="CI13" s="805"/>
      <c r="CJ13" s="805"/>
      <c r="CK13" s="805"/>
      <c r="CL13" s="806"/>
      <c r="CM13" s="804">
        <v>43</v>
      </c>
      <c r="CN13" s="805"/>
      <c r="CO13" s="805"/>
      <c r="CP13" s="805"/>
      <c r="CQ13" s="806"/>
      <c r="CR13" s="804">
        <v>12</v>
      </c>
      <c r="CS13" s="805"/>
      <c r="CT13" s="805"/>
      <c r="CU13" s="805"/>
      <c r="CV13" s="806"/>
      <c r="CW13" s="804" t="s">
        <v>576</v>
      </c>
      <c r="CX13" s="805"/>
      <c r="CY13" s="805"/>
      <c r="CZ13" s="805"/>
      <c r="DA13" s="806"/>
      <c r="DB13" s="804" t="s">
        <v>576</v>
      </c>
      <c r="DC13" s="805"/>
      <c r="DD13" s="805"/>
      <c r="DE13" s="805"/>
      <c r="DF13" s="806"/>
      <c r="DG13" s="804" t="s">
        <v>576</v>
      </c>
      <c r="DH13" s="805"/>
      <c r="DI13" s="805"/>
      <c r="DJ13" s="805"/>
      <c r="DK13" s="806"/>
      <c r="DL13" s="804" t="s">
        <v>576</v>
      </c>
      <c r="DM13" s="805"/>
      <c r="DN13" s="805"/>
      <c r="DO13" s="805"/>
      <c r="DP13" s="806"/>
      <c r="DQ13" s="804" t="s">
        <v>576</v>
      </c>
      <c r="DR13" s="805"/>
      <c r="DS13" s="805"/>
      <c r="DT13" s="805"/>
      <c r="DU13" s="806"/>
      <c r="DV13" s="801"/>
      <c r="DW13" s="802"/>
      <c r="DX13" s="802"/>
      <c r="DY13" s="802"/>
      <c r="DZ13" s="807"/>
      <c r="EA13" s="237"/>
    </row>
    <row r="14" spans="1:131" s="238" customFormat="1" ht="26.25" customHeight="1" x14ac:dyDescent="0.15">
      <c r="A14" s="241">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35"/>
      <c r="BA14" s="235"/>
      <c r="BB14" s="235"/>
      <c r="BC14" s="235"/>
      <c r="BD14" s="235"/>
      <c r="BE14" s="236"/>
      <c r="BF14" s="236"/>
      <c r="BG14" s="236"/>
      <c r="BH14" s="236"/>
      <c r="BI14" s="236"/>
      <c r="BJ14" s="236"/>
      <c r="BK14" s="236"/>
      <c r="BL14" s="236"/>
      <c r="BM14" s="236"/>
      <c r="BN14" s="236"/>
      <c r="BO14" s="236"/>
      <c r="BP14" s="236"/>
      <c r="BQ14" s="241">
        <v>8</v>
      </c>
      <c r="BR14" s="242"/>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7"/>
    </row>
    <row r="15" spans="1:131" s="238" customFormat="1" ht="26.25" customHeight="1" x14ac:dyDescent="0.15">
      <c r="A15" s="241">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35"/>
      <c r="BA15" s="235"/>
      <c r="BB15" s="235"/>
      <c r="BC15" s="235"/>
      <c r="BD15" s="235"/>
      <c r="BE15" s="236"/>
      <c r="BF15" s="236"/>
      <c r="BG15" s="236"/>
      <c r="BH15" s="236"/>
      <c r="BI15" s="236"/>
      <c r="BJ15" s="236"/>
      <c r="BK15" s="236"/>
      <c r="BL15" s="236"/>
      <c r="BM15" s="236"/>
      <c r="BN15" s="236"/>
      <c r="BO15" s="236"/>
      <c r="BP15" s="236"/>
      <c r="BQ15" s="241">
        <v>9</v>
      </c>
      <c r="BR15" s="242"/>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7"/>
    </row>
    <row r="16" spans="1:131" s="238" customFormat="1" ht="26.25" customHeight="1" x14ac:dyDescent="0.15">
      <c r="A16" s="241">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35"/>
      <c r="BA16" s="235"/>
      <c r="BB16" s="235"/>
      <c r="BC16" s="235"/>
      <c r="BD16" s="235"/>
      <c r="BE16" s="236"/>
      <c r="BF16" s="236"/>
      <c r="BG16" s="236"/>
      <c r="BH16" s="236"/>
      <c r="BI16" s="236"/>
      <c r="BJ16" s="236"/>
      <c r="BK16" s="236"/>
      <c r="BL16" s="236"/>
      <c r="BM16" s="236"/>
      <c r="BN16" s="236"/>
      <c r="BO16" s="236"/>
      <c r="BP16" s="236"/>
      <c r="BQ16" s="241">
        <v>10</v>
      </c>
      <c r="BR16" s="242"/>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7"/>
    </row>
    <row r="17" spans="1:131" s="238" customFormat="1" ht="26.25" customHeight="1" x14ac:dyDescent="0.15">
      <c r="A17" s="241">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35"/>
      <c r="BA17" s="235"/>
      <c r="BB17" s="235"/>
      <c r="BC17" s="235"/>
      <c r="BD17" s="235"/>
      <c r="BE17" s="236"/>
      <c r="BF17" s="236"/>
      <c r="BG17" s="236"/>
      <c r="BH17" s="236"/>
      <c r="BI17" s="236"/>
      <c r="BJ17" s="236"/>
      <c r="BK17" s="236"/>
      <c r="BL17" s="236"/>
      <c r="BM17" s="236"/>
      <c r="BN17" s="236"/>
      <c r="BO17" s="236"/>
      <c r="BP17" s="236"/>
      <c r="BQ17" s="241">
        <v>11</v>
      </c>
      <c r="BR17" s="242"/>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7"/>
    </row>
    <row r="18" spans="1:131" s="238" customFormat="1" ht="26.25" customHeight="1" x14ac:dyDescent="0.15">
      <c r="A18" s="241">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35"/>
      <c r="BA18" s="235"/>
      <c r="BB18" s="235"/>
      <c r="BC18" s="235"/>
      <c r="BD18" s="235"/>
      <c r="BE18" s="236"/>
      <c r="BF18" s="236"/>
      <c r="BG18" s="236"/>
      <c r="BH18" s="236"/>
      <c r="BI18" s="236"/>
      <c r="BJ18" s="236"/>
      <c r="BK18" s="236"/>
      <c r="BL18" s="236"/>
      <c r="BM18" s="236"/>
      <c r="BN18" s="236"/>
      <c r="BO18" s="236"/>
      <c r="BP18" s="236"/>
      <c r="BQ18" s="241">
        <v>12</v>
      </c>
      <c r="BR18" s="242"/>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7"/>
    </row>
    <row r="19" spans="1:131" s="238" customFormat="1" ht="26.25" customHeight="1" x14ac:dyDescent="0.15">
      <c r="A19" s="241">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35"/>
      <c r="BA19" s="235"/>
      <c r="BB19" s="235"/>
      <c r="BC19" s="235"/>
      <c r="BD19" s="235"/>
      <c r="BE19" s="236"/>
      <c r="BF19" s="236"/>
      <c r="BG19" s="236"/>
      <c r="BH19" s="236"/>
      <c r="BI19" s="236"/>
      <c r="BJ19" s="236"/>
      <c r="BK19" s="236"/>
      <c r="BL19" s="236"/>
      <c r="BM19" s="236"/>
      <c r="BN19" s="236"/>
      <c r="BO19" s="236"/>
      <c r="BP19" s="236"/>
      <c r="BQ19" s="241">
        <v>13</v>
      </c>
      <c r="BR19" s="242"/>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7"/>
    </row>
    <row r="20" spans="1:131" s="238" customFormat="1" ht="26.25" customHeight="1" x14ac:dyDescent="0.15">
      <c r="A20" s="241">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35"/>
      <c r="BA20" s="235"/>
      <c r="BB20" s="235"/>
      <c r="BC20" s="235"/>
      <c r="BD20" s="235"/>
      <c r="BE20" s="236"/>
      <c r="BF20" s="236"/>
      <c r="BG20" s="236"/>
      <c r="BH20" s="236"/>
      <c r="BI20" s="236"/>
      <c r="BJ20" s="236"/>
      <c r="BK20" s="236"/>
      <c r="BL20" s="236"/>
      <c r="BM20" s="236"/>
      <c r="BN20" s="236"/>
      <c r="BO20" s="236"/>
      <c r="BP20" s="236"/>
      <c r="BQ20" s="241">
        <v>14</v>
      </c>
      <c r="BR20" s="242"/>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7"/>
    </row>
    <row r="21" spans="1:131" s="238" customFormat="1" ht="26.25" customHeight="1" thickBot="1" x14ac:dyDescent="0.2">
      <c r="A21" s="241">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35"/>
      <c r="BA21" s="235"/>
      <c r="BB21" s="235"/>
      <c r="BC21" s="235"/>
      <c r="BD21" s="235"/>
      <c r="BE21" s="236"/>
      <c r="BF21" s="236"/>
      <c r="BG21" s="236"/>
      <c r="BH21" s="236"/>
      <c r="BI21" s="236"/>
      <c r="BJ21" s="236"/>
      <c r="BK21" s="236"/>
      <c r="BL21" s="236"/>
      <c r="BM21" s="236"/>
      <c r="BN21" s="236"/>
      <c r="BO21" s="236"/>
      <c r="BP21" s="236"/>
      <c r="BQ21" s="241">
        <v>15</v>
      </c>
      <c r="BR21" s="242"/>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7"/>
    </row>
    <row r="22" spans="1:131" s="238" customFormat="1" ht="26.25" customHeight="1" x14ac:dyDescent="0.15">
      <c r="A22" s="241">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391</v>
      </c>
      <c r="BA22" s="834"/>
      <c r="BB22" s="834"/>
      <c r="BC22" s="834"/>
      <c r="BD22" s="835"/>
      <c r="BE22" s="236"/>
      <c r="BF22" s="236"/>
      <c r="BG22" s="236"/>
      <c r="BH22" s="236"/>
      <c r="BI22" s="236"/>
      <c r="BJ22" s="236"/>
      <c r="BK22" s="236"/>
      <c r="BL22" s="236"/>
      <c r="BM22" s="236"/>
      <c r="BN22" s="236"/>
      <c r="BO22" s="236"/>
      <c r="BP22" s="236"/>
      <c r="BQ22" s="241">
        <v>16</v>
      </c>
      <c r="BR22" s="242"/>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7"/>
    </row>
    <row r="23" spans="1:131" s="238" customFormat="1" ht="26.25" customHeight="1" thickBot="1" x14ac:dyDescent="0.2">
      <c r="A23" s="243" t="s">
        <v>392</v>
      </c>
      <c r="B23" s="817" t="s">
        <v>393</v>
      </c>
      <c r="C23" s="818"/>
      <c r="D23" s="818"/>
      <c r="E23" s="818"/>
      <c r="F23" s="818"/>
      <c r="G23" s="818"/>
      <c r="H23" s="818"/>
      <c r="I23" s="818"/>
      <c r="J23" s="818"/>
      <c r="K23" s="818"/>
      <c r="L23" s="818"/>
      <c r="M23" s="818"/>
      <c r="N23" s="818"/>
      <c r="O23" s="818"/>
      <c r="P23" s="819"/>
      <c r="Q23" s="820">
        <v>193861</v>
      </c>
      <c r="R23" s="821"/>
      <c r="S23" s="821"/>
      <c r="T23" s="821"/>
      <c r="U23" s="821"/>
      <c r="V23" s="821">
        <v>186856</v>
      </c>
      <c r="W23" s="821"/>
      <c r="X23" s="821"/>
      <c r="Y23" s="821"/>
      <c r="Z23" s="821"/>
      <c r="AA23" s="821">
        <v>7005</v>
      </c>
      <c r="AB23" s="821"/>
      <c r="AC23" s="821"/>
      <c r="AD23" s="821"/>
      <c r="AE23" s="822"/>
      <c r="AF23" s="823">
        <v>6944</v>
      </c>
      <c r="AG23" s="821"/>
      <c r="AH23" s="821"/>
      <c r="AI23" s="821"/>
      <c r="AJ23" s="824"/>
      <c r="AK23" s="825"/>
      <c r="AL23" s="826"/>
      <c r="AM23" s="826"/>
      <c r="AN23" s="826"/>
      <c r="AO23" s="826"/>
      <c r="AP23" s="821">
        <v>11121</v>
      </c>
      <c r="AQ23" s="821"/>
      <c r="AR23" s="821"/>
      <c r="AS23" s="821"/>
      <c r="AT23" s="821"/>
      <c r="AU23" s="837"/>
      <c r="AV23" s="837"/>
      <c r="AW23" s="837"/>
      <c r="AX23" s="837"/>
      <c r="AY23" s="838"/>
      <c r="AZ23" s="839" t="s">
        <v>394</v>
      </c>
      <c r="BA23" s="840"/>
      <c r="BB23" s="840"/>
      <c r="BC23" s="840"/>
      <c r="BD23" s="841"/>
      <c r="BE23" s="236"/>
      <c r="BF23" s="236"/>
      <c r="BG23" s="236"/>
      <c r="BH23" s="236"/>
      <c r="BI23" s="236"/>
      <c r="BJ23" s="236"/>
      <c r="BK23" s="236"/>
      <c r="BL23" s="236"/>
      <c r="BM23" s="236"/>
      <c r="BN23" s="236"/>
      <c r="BO23" s="236"/>
      <c r="BP23" s="236"/>
      <c r="BQ23" s="241">
        <v>17</v>
      </c>
      <c r="BR23" s="242"/>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7"/>
    </row>
    <row r="24" spans="1:131" s="238" customFormat="1" ht="26.25" customHeight="1" x14ac:dyDescent="0.15">
      <c r="A24" s="836" t="s">
        <v>395</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35"/>
      <c r="BA24" s="235"/>
      <c r="BB24" s="235"/>
      <c r="BC24" s="235"/>
      <c r="BD24" s="235"/>
      <c r="BE24" s="236"/>
      <c r="BF24" s="236"/>
      <c r="BG24" s="236"/>
      <c r="BH24" s="236"/>
      <c r="BI24" s="236"/>
      <c r="BJ24" s="236"/>
      <c r="BK24" s="236"/>
      <c r="BL24" s="236"/>
      <c r="BM24" s="236"/>
      <c r="BN24" s="236"/>
      <c r="BO24" s="236"/>
      <c r="BP24" s="236"/>
      <c r="BQ24" s="241">
        <v>18</v>
      </c>
      <c r="BR24" s="242"/>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7"/>
    </row>
    <row r="25" spans="1:131" ht="26.25" customHeight="1" thickBot="1" x14ac:dyDescent="0.2">
      <c r="A25" s="753" t="s">
        <v>396</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35"/>
      <c r="BK25" s="235"/>
      <c r="BL25" s="235"/>
      <c r="BM25" s="235"/>
      <c r="BN25" s="235"/>
      <c r="BO25" s="244"/>
      <c r="BP25" s="244"/>
      <c r="BQ25" s="241">
        <v>19</v>
      </c>
      <c r="BR25" s="242"/>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33"/>
    </row>
    <row r="26" spans="1:131" ht="26.25" customHeight="1" x14ac:dyDescent="0.15">
      <c r="A26" s="755" t="s">
        <v>373</v>
      </c>
      <c r="B26" s="756"/>
      <c r="C26" s="756"/>
      <c r="D26" s="756"/>
      <c r="E26" s="756"/>
      <c r="F26" s="756"/>
      <c r="G26" s="756"/>
      <c r="H26" s="756"/>
      <c r="I26" s="756"/>
      <c r="J26" s="756"/>
      <c r="K26" s="756"/>
      <c r="L26" s="756"/>
      <c r="M26" s="756"/>
      <c r="N26" s="756"/>
      <c r="O26" s="756"/>
      <c r="P26" s="757"/>
      <c r="Q26" s="761" t="s">
        <v>397</v>
      </c>
      <c r="R26" s="762"/>
      <c r="S26" s="762"/>
      <c r="T26" s="762"/>
      <c r="U26" s="763"/>
      <c r="V26" s="761" t="s">
        <v>398</v>
      </c>
      <c r="W26" s="762"/>
      <c r="X26" s="762"/>
      <c r="Y26" s="762"/>
      <c r="Z26" s="763"/>
      <c r="AA26" s="761" t="s">
        <v>399</v>
      </c>
      <c r="AB26" s="762"/>
      <c r="AC26" s="762"/>
      <c r="AD26" s="762"/>
      <c r="AE26" s="762"/>
      <c r="AF26" s="842" t="s">
        <v>400</v>
      </c>
      <c r="AG26" s="843"/>
      <c r="AH26" s="843"/>
      <c r="AI26" s="843"/>
      <c r="AJ26" s="844"/>
      <c r="AK26" s="762" t="s">
        <v>401</v>
      </c>
      <c r="AL26" s="762"/>
      <c r="AM26" s="762"/>
      <c r="AN26" s="762"/>
      <c r="AO26" s="763"/>
      <c r="AP26" s="761" t="s">
        <v>402</v>
      </c>
      <c r="AQ26" s="762"/>
      <c r="AR26" s="762"/>
      <c r="AS26" s="762"/>
      <c r="AT26" s="763"/>
      <c r="AU26" s="761" t="s">
        <v>403</v>
      </c>
      <c r="AV26" s="762"/>
      <c r="AW26" s="762"/>
      <c r="AX26" s="762"/>
      <c r="AY26" s="763"/>
      <c r="AZ26" s="761" t="s">
        <v>404</v>
      </c>
      <c r="BA26" s="762"/>
      <c r="BB26" s="762"/>
      <c r="BC26" s="762"/>
      <c r="BD26" s="763"/>
      <c r="BE26" s="761" t="s">
        <v>380</v>
      </c>
      <c r="BF26" s="762"/>
      <c r="BG26" s="762"/>
      <c r="BH26" s="762"/>
      <c r="BI26" s="768"/>
      <c r="BJ26" s="235"/>
      <c r="BK26" s="235"/>
      <c r="BL26" s="235"/>
      <c r="BM26" s="235"/>
      <c r="BN26" s="235"/>
      <c r="BO26" s="244"/>
      <c r="BP26" s="244"/>
      <c r="BQ26" s="241">
        <v>20</v>
      </c>
      <c r="BR26" s="242"/>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33"/>
    </row>
    <row r="27" spans="1:131" ht="26.25" customHeight="1" thickBot="1" x14ac:dyDescent="0.2">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35"/>
      <c r="BK27" s="235"/>
      <c r="BL27" s="235"/>
      <c r="BM27" s="235"/>
      <c r="BN27" s="235"/>
      <c r="BO27" s="244"/>
      <c r="BP27" s="244"/>
      <c r="BQ27" s="241">
        <v>21</v>
      </c>
      <c r="BR27" s="242"/>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33"/>
    </row>
    <row r="28" spans="1:131" ht="26.25" customHeight="1" thickTop="1" x14ac:dyDescent="0.15">
      <c r="A28" s="245">
        <v>1</v>
      </c>
      <c r="B28" s="777" t="s">
        <v>405</v>
      </c>
      <c r="C28" s="778"/>
      <c r="D28" s="778"/>
      <c r="E28" s="778"/>
      <c r="F28" s="778"/>
      <c r="G28" s="778"/>
      <c r="H28" s="778"/>
      <c r="I28" s="778"/>
      <c r="J28" s="778"/>
      <c r="K28" s="778"/>
      <c r="L28" s="778"/>
      <c r="M28" s="778"/>
      <c r="N28" s="778"/>
      <c r="O28" s="778"/>
      <c r="P28" s="779"/>
      <c r="Q28" s="850">
        <v>36728</v>
      </c>
      <c r="R28" s="851"/>
      <c r="S28" s="851"/>
      <c r="T28" s="851"/>
      <c r="U28" s="851"/>
      <c r="V28" s="851">
        <v>36248</v>
      </c>
      <c r="W28" s="851"/>
      <c r="X28" s="851"/>
      <c r="Y28" s="851"/>
      <c r="Z28" s="851"/>
      <c r="AA28" s="851">
        <v>479</v>
      </c>
      <c r="AB28" s="851"/>
      <c r="AC28" s="851"/>
      <c r="AD28" s="851"/>
      <c r="AE28" s="852"/>
      <c r="AF28" s="853">
        <v>479</v>
      </c>
      <c r="AG28" s="851"/>
      <c r="AH28" s="851"/>
      <c r="AI28" s="851"/>
      <c r="AJ28" s="854"/>
      <c r="AK28" s="855">
        <v>2810</v>
      </c>
      <c r="AL28" s="856"/>
      <c r="AM28" s="856"/>
      <c r="AN28" s="856"/>
      <c r="AO28" s="856"/>
      <c r="AP28" s="856" t="s">
        <v>576</v>
      </c>
      <c r="AQ28" s="856"/>
      <c r="AR28" s="856"/>
      <c r="AS28" s="856"/>
      <c r="AT28" s="856"/>
      <c r="AU28" s="856" t="s">
        <v>576</v>
      </c>
      <c r="AV28" s="856"/>
      <c r="AW28" s="856"/>
      <c r="AX28" s="856"/>
      <c r="AY28" s="856"/>
      <c r="AZ28" s="857" t="s">
        <v>576</v>
      </c>
      <c r="BA28" s="857"/>
      <c r="BB28" s="857"/>
      <c r="BC28" s="857"/>
      <c r="BD28" s="857"/>
      <c r="BE28" s="848"/>
      <c r="BF28" s="848"/>
      <c r="BG28" s="848"/>
      <c r="BH28" s="848"/>
      <c r="BI28" s="849"/>
      <c r="BJ28" s="235"/>
      <c r="BK28" s="235"/>
      <c r="BL28" s="235"/>
      <c r="BM28" s="235"/>
      <c r="BN28" s="235"/>
      <c r="BO28" s="244"/>
      <c r="BP28" s="244"/>
      <c r="BQ28" s="241">
        <v>22</v>
      </c>
      <c r="BR28" s="242"/>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33"/>
    </row>
    <row r="29" spans="1:131" ht="26.25" customHeight="1" x14ac:dyDescent="0.15">
      <c r="A29" s="245">
        <v>2</v>
      </c>
      <c r="B29" s="808" t="s">
        <v>406</v>
      </c>
      <c r="C29" s="809"/>
      <c r="D29" s="809"/>
      <c r="E29" s="809"/>
      <c r="F29" s="809"/>
      <c r="G29" s="809"/>
      <c r="H29" s="809"/>
      <c r="I29" s="809"/>
      <c r="J29" s="809"/>
      <c r="K29" s="809"/>
      <c r="L29" s="809"/>
      <c r="M29" s="809"/>
      <c r="N29" s="809"/>
      <c r="O29" s="809"/>
      <c r="P29" s="810"/>
      <c r="Q29" s="811">
        <v>8798</v>
      </c>
      <c r="R29" s="812"/>
      <c r="S29" s="812"/>
      <c r="T29" s="812"/>
      <c r="U29" s="812"/>
      <c r="V29" s="812">
        <v>8683</v>
      </c>
      <c r="W29" s="812"/>
      <c r="X29" s="812"/>
      <c r="Y29" s="812"/>
      <c r="Z29" s="812"/>
      <c r="AA29" s="812">
        <v>115</v>
      </c>
      <c r="AB29" s="812"/>
      <c r="AC29" s="812"/>
      <c r="AD29" s="812"/>
      <c r="AE29" s="813"/>
      <c r="AF29" s="814">
        <v>115</v>
      </c>
      <c r="AG29" s="815"/>
      <c r="AH29" s="815"/>
      <c r="AI29" s="815"/>
      <c r="AJ29" s="816"/>
      <c r="AK29" s="862">
        <v>3996</v>
      </c>
      <c r="AL29" s="858"/>
      <c r="AM29" s="858"/>
      <c r="AN29" s="858"/>
      <c r="AO29" s="858"/>
      <c r="AP29" s="858" t="s">
        <v>576</v>
      </c>
      <c r="AQ29" s="858"/>
      <c r="AR29" s="858"/>
      <c r="AS29" s="858"/>
      <c r="AT29" s="858"/>
      <c r="AU29" s="858" t="s">
        <v>576</v>
      </c>
      <c r="AV29" s="858"/>
      <c r="AW29" s="858"/>
      <c r="AX29" s="858"/>
      <c r="AY29" s="858"/>
      <c r="AZ29" s="859" t="s">
        <v>576</v>
      </c>
      <c r="BA29" s="859"/>
      <c r="BB29" s="859"/>
      <c r="BC29" s="859"/>
      <c r="BD29" s="859"/>
      <c r="BE29" s="860"/>
      <c r="BF29" s="860"/>
      <c r="BG29" s="860"/>
      <c r="BH29" s="860"/>
      <c r="BI29" s="861"/>
      <c r="BJ29" s="235"/>
      <c r="BK29" s="235"/>
      <c r="BL29" s="235"/>
      <c r="BM29" s="235"/>
      <c r="BN29" s="235"/>
      <c r="BO29" s="244"/>
      <c r="BP29" s="244"/>
      <c r="BQ29" s="241">
        <v>23</v>
      </c>
      <c r="BR29" s="242"/>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33"/>
    </row>
    <row r="30" spans="1:131" ht="26.25" customHeight="1" x14ac:dyDescent="0.15">
      <c r="A30" s="245">
        <v>3</v>
      </c>
      <c r="B30" s="808" t="s">
        <v>407</v>
      </c>
      <c r="C30" s="809"/>
      <c r="D30" s="809"/>
      <c r="E30" s="809"/>
      <c r="F30" s="809"/>
      <c r="G30" s="809"/>
      <c r="H30" s="809"/>
      <c r="I30" s="809"/>
      <c r="J30" s="809"/>
      <c r="K30" s="809"/>
      <c r="L30" s="809"/>
      <c r="M30" s="809"/>
      <c r="N30" s="809"/>
      <c r="O30" s="809"/>
      <c r="P30" s="810"/>
      <c r="Q30" s="811">
        <v>26586</v>
      </c>
      <c r="R30" s="812"/>
      <c r="S30" s="812"/>
      <c r="T30" s="812"/>
      <c r="U30" s="812"/>
      <c r="V30" s="812">
        <v>25596</v>
      </c>
      <c r="W30" s="812"/>
      <c r="X30" s="812"/>
      <c r="Y30" s="812"/>
      <c r="Z30" s="812"/>
      <c r="AA30" s="812">
        <v>990</v>
      </c>
      <c r="AB30" s="812"/>
      <c r="AC30" s="812"/>
      <c r="AD30" s="812"/>
      <c r="AE30" s="813"/>
      <c r="AF30" s="814">
        <v>990</v>
      </c>
      <c r="AG30" s="815"/>
      <c r="AH30" s="815"/>
      <c r="AI30" s="815"/>
      <c r="AJ30" s="816"/>
      <c r="AK30" s="862">
        <v>4120</v>
      </c>
      <c r="AL30" s="858"/>
      <c r="AM30" s="858"/>
      <c r="AN30" s="858"/>
      <c r="AO30" s="858"/>
      <c r="AP30" s="858" t="s">
        <v>576</v>
      </c>
      <c r="AQ30" s="858"/>
      <c r="AR30" s="858"/>
      <c r="AS30" s="858"/>
      <c r="AT30" s="858"/>
      <c r="AU30" s="858" t="s">
        <v>576</v>
      </c>
      <c r="AV30" s="858"/>
      <c r="AW30" s="858"/>
      <c r="AX30" s="858"/>
      <c r="AY30" s="858"/>
      <c r="AZ30" s="859" t="s">
        <v>576</v>
      </c>
      <c r="BA30" s="859"/>
      <c r="BB30" s="859"/>
      <c r="BC30" s="859"/>
      <c r="BD30" s="859"/>
      <c r="BE30" s="860"/>
      <c r="BF30" s="860"/>
      <c r="BG30" s="860"/>
      <c r="BH30" s="860"/>
      <c r="BI30" s="861"/>
      <c r="BJ30" s="235"/>
      <c r="BK30" s="235"/>
      <c r="BL30" s="235"/>
      <c r="BM30" s="235"/>
      <c r="BN30" s="235"/>
      <c r="BO30" s="244"/>
      <c r="BP30" s="244"/>
      <c r="BQ30" s="241">
        <v>24</v>
      </c>
      <c r="BR30" s="242"/>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33"/>
    </row>
    <row r="31" spans="1:131" ht="26.25" customHeight="1" x14ac:dyDescent="0.15">
      <c r="A31" s="245">
        <v>4</v>
      </c>
      <c r="B31" s="808"/>
      <c r="C31" s="809"/>
      <c r="D31" s="809"/>
      <c r="E31" s="809"/>
      <c r="F31" s="809"/>
      <c r="G31" s="809"/>
      <c r="H31" s="809"/>
      <c r="I31" s="809"/>
      <c r="J31" s="809"/>
      <c r="K31" s="809"/>
      <c r="L31" s="809"/>
      <c r="M31" s="809"/>
      <c r="N31" s="809"/>
      <c r="O31" s="809"/>
      <c r="P31" s="810"/>
      <c r="Q31" s="811"/>
      <c r="R31" s="812"/>
      <c r="S31" s="812"/>
      <c r="T31" s="812"/>
      <c r="U31" s="812"/>
      <c r="V31" s="812"/>
      <c r="W31" s="812"/>
      <c r="X31" s="812"/>
      <c r="Y31" s="812"/>
      <c r="Z31" s="812"/>
      <c r="AA31" s="812"/>
      <c r="AB31" s="812"/>
      <c r="AC31" s="812"/>
      <c r="AD31" s="812"/>
      <c r="AE31" s="813"/>
      <c r="AF31" s="814"/>
      <c r="AG31" s="815"/>
      <c r="AH31" s="815"/>
      <c r="AI31" s="815"/>
      <c r="AJ31" s="816"/>
      <c r="AK31" s="862"/>
      <c r="AL31" s="858"/>
      <c r="AM31" s="858"/>
      <c r="AN31" s="858"/>
      <c r="AO31" s="858"/>
      <c r="AP31" s="858"/>
      <c r="AQ31" s="858"/>
      <c r="AR31" s="858"/>
      <c r="AS31" s="858"/>
      <c r="AT31" s="858"/>
      <c r="AU31" s="858"/>
      <c r="AV31" s="858"/>
      <c r="AW31" s="858"/>
      <c r="AX31" s="858"/>
      <c r="AY31" s="858"/>
      <c r="AZ31" s="859"/>
      <c r="BA31" s="859"/>
      <c r="BB31" s="859"/>
      <c r="BC31" s="859"/>
      <c r="BD31" s="859"/>
      <c r="BE31" s="860"/>
      <c r="BF31" s="860"/>
      <c r="BG31" s="860"/>
      <c r="BH31" s="860"/>
      <c r="BI31" s="861"/>
      <c r="BJ31" s="235"/>
      <c r="BK31" s="235"/>
      <c r="BL31" s="235"/>
      <c r="BM31" s="235"/>
      <c r="BN31" s="235"/>
      <c r="BO31" s="244"/>
      <c r="BP31" s="244"/>
      <c r="BQ31" s="241">
        <v>25</v>
      </c>
      <c r="BR31" s="242"/>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33"/>
    </row>
    <row r="32" spans="1:131" ht="26.25" customHeight="1" x14ac:dyDescent="0.15">
      <c r="A32" s="245">
        <v>5</v>
      </c>
      <c r="B32" s="808"/>
      <c r="C32" s="809"/>
      <c r="D32" s="809"/>
      <c r="E32" s="809"/>
      <c r="F32" s="809"/>
      <c r="G32" s="809"/>
      <c r="H32" s="809"/>
      <c r="I32" s="809"/>
      <c r="J32" s="809"/>
      <c r="K32" s="809"/>
      <c r="L32" s="809"/>
      <c r="M32" s="809"/>
      <c r="N32" s="809"/>
      <c r="O32" s="809"/>
      <c r="P32" s="810"/>
      <c r="Q32" s="811"/>
      <c r="R32" s="812"/>
      <c r="S32" s="812"/>
      <c r="T32" s="812"/>
      <c r="U32" s="812"/>
      <c r="V32" s="812"/>
      <c r="W32" s="812"/>
      <c r="X32" s="812"/>
      <c r="Y32" s="812"/>
      <c r="Z32" s="812"/>
      <c r="AA32" s="812"/>
      <c r="AB32" s="812"/>
      <c r="AC32" s="812"/>
      <c r="AD32" s="812"/>
      <c r="AE32" s="813"/>
      <c r="AF32" s="814"/>
      <c r="AG32" s="815"/>
      <c r="AH32" s="815"/>
      <c r="AI32" s="815"/>
      <c r="AJ32" s="816"/>
      <c r="AK32" s="862"/>
      <c r="AL32" s="858"/>
      <c r="AM32" s="858"/>
      <c r="AN32" s="858"/>
      <c r="AO32" s="858"/>
      <c r="AP32" s="858"/>
      <c r="AQ32" s="858"/>
      <c r="AR32" s="858"/>
      <c r="AS32" s="858"/>
      <c r="AT32" s="858"/>
      <c r="AU32" s="858"/>
      <c r="AV32" s="858"/>
      <c r="AW32" s="858"/>
      <c r="AX32" s="858"/>
      <c r="AY32" s="858"/>
      <c r="AZ32" s="859"/>
      <c r="BA32" s="859"/>
      <c r="BB32" s="859"/>
      <c r="BC32" s="859"/>
      <c r="BD32" s="859"/>
      <c r="BE32" s="860"/>
      <c r="BF32" s="860"/>
      <c r="BG32" s="860"/>
      <c r="BH32" s="860"/>
      <c r="BI32" s="861"/>
      <c r="BJ32" s="235"/>
      <c r="BK32" s="235"/>
      <c r="BL32" s="235"/>
      <c r="BM32" s="235"/>
      <c r="BN32" s="235"/>
      <c r="BO32" s="244"/>
      <c r="BP32" s="244"/>
      <c r="BQ32" s="241">
        <v>26</v>
      </c>
      <c r="BR32" s="242"/>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33"/>
    </row>
    <row r="33" spans="1:131" ht="26.25" customHeight="1" x14ac:dyDescent="0.15">
      <c r="A33" s="245">
        <v>6</v>
      </c>
      <c r="B33" s="808"/>
      <c r="C33" s="809"/>
      <c r="D33" s="809"/>
      <c r="E33" s="809"/>
      <c r="F33" s="809"/>
      <c r="G33" s="809"/>
      <c r="H33" s="809"/>
      <c r="I33" s="809"/>
      <c r="J33" s="809"/>
      <c r="K33" s="809"/>
      <c r="L33" s="809"/>
      <c r="M33" s="809"/>
      <c r="N33" s="809"/>
      <c r="O33" s="809"/>
      <c r="P33" s="810"/>
      <c r="Q33" s="811"/>
      <c r="R33" s="812"/>
      <c r="S33" s="812"/>
      <c r="T33" s="812"/>
      <c r="U33" s="812"/>
      <c r="V33" s="812"/>
      <c r="W33" s="812"/>
      <c r="X33" s="812"/>
      <c r="Y33" s="812"/>
      <c r="Z33" s="812"/>
      <c r="AA33" s="812"/>
      <c r="AB33" s="812"/>
      <c r="AC33" s="812"/>
      <c r="AD33" s="812"/>
      <c r="AE33" s="813"/>
      <c r="AF33" s="814"/>
      <c r="AG33" s="815"/>
      <c r="AH33" s="815"/>
      <c r="AI33" s="815"/>
      <c r="AJ33" s="816"/>
      <c r="AK33" s="862"/>
      <c r="AL33" s="858"/>
      <c r="AM33" s="858"/>
      <c r="AN33" s="858"/>
      <c r="AO33" s="858"/>
      <c r="AP33" s="858"/>
      <c r="AQ33" s="858"/>
      <c r="AR33" s="858"/>
      <c r="AS33" s="858"/>
      <c r="AT33" s="858"/>
      <c r="AU33" s="858"/>
      <c r="AV33" s="858"/>
      <c r="AW33" s="858"/>
      <c r="AX33" s="858"/>
      <c r="AY33" s="858"/>
      <c r="AZ33" s="859"/>
      <c r="BA33" s="859"/>
      <c r="BB33" s="859"/>
      <c r="BC33" s="859"/>
      <c r="BD33" s="859"/>
      <c r="BE33" s="860"/>
      <c r="BF33" s="860"/>
      <c r="BG33" s="860"/>
      <c r="BH33" s="860"/>
      <c r="BI33" s="861"/>
      <c r="BJ33" s="235"/>
      <c r="BK33" s="235"/>
      <c r="BL33" s="235"/>
      <c r="BM33" s="235"/>
      <c r="BN33" s="235"/>
      <c r="BO33" s="244"/>
      <c r="BP33" s="244"/>
      <c r="BQ33" s="241">
        <v>27</v>
      </c>
      <c r="BR33" s="242"/>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33"/>
    </row>
    <row r="34" spans="1:131" ht="26.25" customHeight="1" x14ac:dyDescent="0.15">
      <c r="A34" s="245">
        <v>7</v>
      </c>
      <c r="B34" s="808"/>
      <c r="C34" s="809"/>
      <c r="D34" s="809"/>
      <c r="E34" s="809"/>
      <c r="F34" s="809"/>
      <c r="G34" s="809"/>
      <c r="H34" s="809"/>
      <c r="I34" s="809"/>
      <c r="J34" s="809"/>
      <c r="K34" s="809"/>
      <c r="L34" s="809"/>
      <c r="M34" s="809"/>
      <c r="N34" s="809"/>
      <c r="O34" s="809"/>
      <c r="P34" s="810"/>
      <c r="Q34" s="811"/>
      <c r="R34" s="812"/>
      <c r="S34" s="812"/>
      <c r="T34" s="812"/>
      <c r="U34" s="812"/>
      <c r="V34" s="812"/>
      <c r="W34" s="812"/>
      <c r="X34" s="812"/>
      <c r="Y34" s="812"/>
      <c r="Z34" s="812"/>
      <c r="AA34" s="812"/>
      <c r="AB34" s="812"/>
      <c r="AC34" s="812"/>
      <c r="AD34" s="812"/>
      <c r="AE34" s="813"/>
      <c r="AF34" s="814"/>
      <c r="AG34" s="815"/>
      <c r="AH34" s="815"/>
      <c r="AI34" s="815"/>
      <c r="AJ34" s="816"/>
      <c r="AK34" s="862"/>
      <c r="AL34" s="858"/>
      <c r="AM34" s="858"/>
      <c r="AN34" s="858"/>
      <c r="AO34" s="858"/>
      <c r="AP34" s="858"/>
      <c r="AQ34" s="858"/>
      <c r="AR34" s="858"/>
      <c r="AS34" s="858"/>
      <c r="AT34" s="858"/>
      <c r="AU34" s="858"/>
      <c r="AV34" s="858"/>
      <c r="AW34" s="858"/>
      <c r="AX34" s="858"/>
      <c r="AY34" s="858"/>
      <c r="AZ34" s="859"/>
      <c r="BA34" s="859"/>
      <c r="BB34" s="859"/>
      <c r="BC34" s="859"/>
      <c r="BD34" s="859"/>
      <c r="BE34" s="860"/>
      <c r="BF34" s="860"/>
      <c r="BG34" s="860"/>
      <c r="BH34" s="860"/>
      <c r="BI34" s="861"/>
      <c r="BJ34" s="235"/>
      <c r="BK34" s="235"/>
      <c r="BL34" s="235"/>
      <c r="BM34" s="235"/>
      <c r="BN34" s="235"/>
      <c r="BO34" s="244"/>
      <c r="BP34" s="244"/>
      <c r="BQ34" s="241">
        <v>28</v>
      </c>
      <c r="BR34" s="242"/>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33"/>
    </row>
    <row r="35" spans="1:131" ht="26.25" customHeight="1" x14ac:dyDescent="0.15">
      <c r="A35" s="245">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62"/>
      <c r="AL35" s="858"/>
      <c r="AM35" s="858"/>
      <c r="AN35" s="858"/>
      <c r="AO35" s="858"/>
      <c r="AP35" s="858"/>
      <c r="AQ35" s="858"/>
      <c r="AR35" s="858"/>
      <c r="AS35" s="858"/>
      <c r="AT35" s="858"/>
      <c r="AU35" s="858"/>
      <c r="AV35" s="858"/>
      <c r="AW35" s="858"/>
      <c r="AX35" s="858"/>
      <c r="AY35" s="858"/>
      <c r="AZ35" s="859"/>
      <c r="BA35" s="859"/>
      <c r="BB35" s="859"/>
      <c r="BC35" s="859"/>
      <c r="BD35" s="859"/>
      <c r="BE35" s="860"/>
      <c r="BF35" s="860"/>
      <c r="BG35" s="860"/>
      <c r="BH35" s="860"/>
      <c r="BI35" s="861"/>
      <c r="BJ35" s="235"/>
      <c r="BK35" s="235"/>
      <c r="BL35" s="235"/>
      <c r="BM35" s="235"/>
      <c r="BN35" s="235"/>
      <c r="BO35" s="244"/>
      <c r="BP35" s="244"/>
      <c r="BQ35" s="241">
        <v>29</v>
      </c>
      <c r="BR35" s="242"/>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33"/>
    </row>
    <row r="36" spans="1:131" ht="26.25" customHeight="1" x14ac:dyDescent="0.15">
      <c r="A36" s="245">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35"/>
      <c r="BK36" s="235"/>
      <c r="BL36" s="235"/>
      <c r="BM36" s="235"/>
      <c r="BN36" s="235"/>
      <c r="BO36" s="244"/>
      <c r="BP36" s="244"/>
      <c r="BQ36" s="241">
        <v>30</v>
      </c>
      <c r="BR36" s="242"/>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33"/>
    </row>
    <row r="37" spans="1:131" ht="26.25" customHeight="1" x14ac:dyDescent="0.15">
      <c r="A37" s="245">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35"/>
      <c r="BK37" s="235"/>
      <c r="BL37" s="235"/>
      <c r="BM37" s="235"/>
      <c r="BN37" s="235"/>
      <c r="BO37" s="244"/>
      <c r="BP37" s="244"/>
      <c r="BQ37" s="241">
        <v>31</v>
      </c>
      <c r="BR37" s="242"/>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33"/>
    </row>
    <row r="38" spans="1:131" ht="26.25" customHeight="1" x14ac:dyDescent="0.15">
      <c r="A38" s="245">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35"/>
      <c r="BK38" s="235"/>
      <c r="BL38" s="235"/>
      <c r="BM38" s="235"/>
      <c r="BN38" s="235"/>
      <c r="BO38" s="244"/>
      <c r="BP38" s="244"/>
      <c r="BQ38" s="241">
        <v>32</v>
      </c>
      <c r="BR38" s="242"/>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33"/>
    </row>
    <row r="39" spans="1:131" ht="26.25" customHeight="1" x14ac:dyDescent="0.15">
      <c r="A39" s="245">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35"/>
      <c r="BK39" s="235"/>
      <c r="BL39" s="235"/>
      <c r="BM39" s="235"/>
      <c r="BN39" s="235"/>
      <c r="BO39" s="244"/>
      <c r="BP39" s="244"/>
      <c r="BQ39" s="241">
        <v>33</v>
      </c>
      <c r="BR39" s="242"/>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33"/>
    </row>
    <row r="40" spans="1:131" ht="26.25" customHeight="1" x14ac:dyDescent="0.15">
      <c r="A40" s="241">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35"/>
      <c r="BK40" s="235"/>
      <c r="BL40" s="235"/>
      <c r="BM40" s="235"/>
      <c r="BN40" s="235"/>
      <c r="BO40" s="244"/>
      <c r="BP40" s="244"/>
      <c r="BQ40" s="241">
        <v>34</v>
      </c>
      <c r="BR40" s="242"/>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33"/>
    </row>
    <row r="41" spans="1:131" ht="26.25" customHeight="1" x14ac:dyDescent="0.15">
      <c r="A41" s="241">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35"/>
      <c r="BK41" s="235"/>
      <c r="BL41" s="235"/>
      <c r="BM41" s="235"/>
      <c r="BN41" s="235"/>
      <c r="BO41" s="244"/>
      <c r="BP41" s="244"/>
      <c r="BQ41" s="241">
        <v>35</v>
      </c>
      <c r="BR41" s="242"/>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33"/>
    </row>
    <row r="42" spans="1:131" ht="26.25" customHeight="1" x14ac:dyDescent="0.15">
      <c r="A42" s="241">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35"/>
      <c r="BK42" s="235"/>
      <c r="BL42" s="235"/>
      <c r="BM42" s="235"/>
      <c r="BN42" s="235"/>
      <c r="BO42" s="244"/>
      <c r="BP42" s="244"/>
      <c r="BQ42" s="241">
        <v>36</v>
      </c>
      <c r="BR42" s="242"/>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33"/>
    </row>
    <row r="43" spans="1:131" ht="26.25" customHeight="1" x14ac:dyDescent="0.15">
      <c r="A43" s="241">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35"/>
      <c r="BK43" s="235"/>
      <c r="BL43" s="235"/>
      <c r="BM43" s="235"/>
      <c r="BN43" s="235"/>
      <c r="BO43" s="244"/>
      <c r="BP43" s="244"/>
      <c r="BQ43" s="241">
        <v>37</v>
      </c>
      <c r="BR43" s="242"/>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33"/>
    </row>
    <row r="44" spans="1:131" ht="26.25" customHeight="1" x14ac:dyDescent="0.15">
      <c r="A44" s="241">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35"/>
      <c r="BK44" s="235"/>
      <c r="BL44" s="235"/>
      <c r="BM44" s="235"/>
      <c r="BN44" s="235"/>
      <c r="BO44" s="244"/>
      <c r="BP44" s="244"/>
      <c r="BQ44" s="241">
        <v>38</v>
      </c>
      <c r="BR44" s="242"/>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33"/>
    </row>
    <row r="45" spans="1:131" ht="26.25" customHeight="1" x14ac:dyDescent="0.15">
      <c r="A45" s="241">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35"/>
      <c r="BK45" s="235"/>
      <c r="BL45" s="235"/>
      <c r="BM45" s="235"/>
      <c r="BN45" s="235"/>
      <c r="BO45" s="244"/>
      <c r="BP45" s="244"/>
      <c r="BQ45" s="241">
        <v>39</v>
      </c>
      <c r="BR45" s="242"/>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33"/>
    </row>
    <row r="46" spans="1:131" ht="26.25" customHeight="1" x14ac:dyDescent="0.15">
      <c r="A46" s="241">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35"/>
      <c r="BK46" s="235"/>
      <c r="BL46" s="235"/>
      <c r="BM46" s="235"/>
      <c r="BN46" s="235"/>
      <c r="BO46" s="244"/>
      <c r="BP46" s="244"/>
      <c r="BQ46" s="241">
        <v>40</v>
      </c>
      <c r="BR46" s="242"/>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33"/>
    </row>
    <row r="47" spans="1:131" ht="26.25" customHeight="1" x14ac:dyDescent="0.15">
      <c r="A47" s="241">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35"/>
      <c r="BK47" s="235"/>
      <c r="BL47" s="235"/>
      <c r="BM47" s="235"/>
      <c r="BN47" s="235"/>
      <c r="BO47" s="244"/>
      <c r="BP47" s="244"/>
      <c r="BQ47" s="241">
        <v>41</v>
      </c>
      <c r="BR47" s="242"/>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33"/>
    </row>
    <row r="48" spans="1:131" ht="26.25" customHeight="1" x14ac:dyDescent="0.15">
      <c r="A48" s="241">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35"/>
      <c r="BK48" s="235"/>
      <c r="BL48" s="235"/>
      <c r="BM48" s="235"/>
      <c r="BN48" s="235"/>
      <c r="BO48" s="244"/>
      <c r="BP48" s="244"/>
      <c r="BQ48" s="241">
        <v>42</v>
      </c>
      <c r="BR48" s="242"/>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33"/>
    </row>
    <row r="49" spans="1:131" ht="26.25" customHeight="1" x14ac:dyDescent="0.15">
      <c r="A49" s="241">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35"/>
      <c r="BK49" s="235"/>
      <c r="BL49" s="235"/>
      <c r="BM49" s="235"/>
      <c r="BN49" s="235"/>
      <c r="BO49" s="244"/>
      <c r="BP49" s="244"/>
      <c r="BQ49" s="241">
        <v>43</v>
      </c>
      <c r="BR49" s="242"/>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33"/>
    </row>
    <row r="50" spans="1:131" ht="26.25" customHeight="1" x14ac:dyDescent="0.15">
      <c r="A50" s="241">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35"/>
      <c r="BK50" s="235"/>
      <c r="BL50" s="235"/>
      <c r="BM50" s="235"/>
      <c r="BN50" s="235"/>
      <c r="BO50" s="244"/>
      <c r="BP50" s="244"/>
      <c r="BQ50" s="241">
        <v>44</v>
      </c>
      <c r="BR50" s="242"/>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33"/>
    </row>
    <row r="51" spans="1:131" ht="26.25" customHeight="1" x14ac:dyDescent="0.15">
      <c r="A51" s="241">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35"/>
      <c r="BK51" s="235"/>
      <c r="BL51" s="235"/>
      <c r="BM51" s="235"/>
      <c r="BN51" s="235"/>
      <c r="BO51" s="244"/>
      <c r="BP51" s="244"/>
      <c r="BQ51" s="241">
        <v>45</v>
      </c>
      <c r="BR51" s="242"/>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33"/>
    </row>
    <row r="52" spans="1:131" ht="26.25" customHeight="1" x14ac:dyDescent="0.15">
      <c r="A52" s="241">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35"/>
      <c r="BK52" s="235"/>
      <c r="BL52" s="235"/>
      <c r="BM52" s="235"/>
      <c r="BN52" s="235"/>
      <c r="BO52" s="244"/>
      <c r="BP52" s="244"/>
      <c r="BQ52" s="241">
        <v>46</v>
      </c>
      <c r="BR52" s="242"/>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33"/>
    </row>
    <row r="53" spans="1:131" ht="26.25" customHeight="1" x14ac:dyDescent="0.15">
      <c r="A53" s="241">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35"/>
      <c r="BK53" s="235"/>
      <c r="BL53" s="235"/>
      <c r="BM53" s="235"/>
      <c r="BN53" s="235"/>
      <c r="BO53" s="244"/>
      <c r="BP53" s="244"/>
      <c r="BQ53" s="241">
        <v>47</v>
      </c>
      <c r="BR53" s="242"/>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33"/>
    </row>
    <row r="54" spans="1:131" ht="26.25" customHeight="1" x14ac:dyDescent="0.15">
      <c r="A54" s="241">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35"/>
      <c r="BK54" s="235"/>
      <c r="BL54" s="235"/>
      <c r="BM54" s="235"/>
      <c r="BN54" s="235"/>
      <c r="BO54" s="244"/>
      <c r="BP54" s="244"/>
      <c r="BQ54" s="241">
        <v>48</v>
      </c>
      <c r="BR54" s="242"/>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33"/>
    </row>
    <row r="55" spans="1:131" ht="26.25" customHeight="1" x14ac:dyDescent="0.15">
      <c r="A55" s="241">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35"/>
      <c r="BK55" s="235"/>
      <c r="BL55" s="235"/>
      <c r="BM55" s="235"/>
      <c r="BN55" s="235"/>
      <c r="BO55" s="244"/>
      <c r="BP55" s="244"/>
      <c r="BQ55" s="241">
        <v>49</v>
      </c>
      <c r="BR55" s="242"/>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33"/>
    </row>
    <row r="56" spans="1:131" ht="26.25" customHeight="1" x14ac:dyDescent="0.15">
      <c r="A56" s="241">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35"/>
      <c r="BK56" s="235"/>
      <c r="BL56" s="235"/>
      <c r="BM56" s="235"/>
      <c r="BN56" s="235"/>
      <c r="BO56" s="244"/>
      <c r="BP56" s="244"/>
      <c r="BQ56" s="241">
        <v>50</v>
      </c>
      <c r="BR56" s="242"/>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33"/>
    </row>
    <row r="57" spans="1:131" ht="26.25" customHeight="1" x14ac:dyDescent="0.15">
      <c r="A57" s="241">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35"/>
      <c r="BK57" s="235"/>
      <c r="BL57" s="235"/>
      <c r="BM57" s="235"/>
      <c r="BN57" s="235"/>
      <c r="BO57" s="244"/>
      <c r="BP57" s="244"/>
      <c r="BQ57" s="241">
        <v>51</v>
      </c>
      <c r="BR57" s="242"/>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33"/>
    </row>
    <row r="58" spans="1:131" ht="26.25" customHeight="1" x14ac:dyDescent="0.15">
      <c r="A58" s="241">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35"/>
      <c r="BK58" s="235"/>
      <c r="BL58" s="235"/>
      <c r="BM58" s="235"/>
      <c r="BN58" s="235"/>
      <c r="BO58" s="244"/>
      <c r="BP58" s="244"/>
      <c r="BQ58" s="241">
        <v>52</v>
      </c>
      <c r="BR58" s="242"/>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33"/>
    </row>
    <row r="59" spans="1:131" ht="26.25" customHeight="1" x14ac:dyDescent="0.15">
      <c r="A59" s="241">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35"/>
      <c r="BK59" s="235"/>
      <c r="BL59" s="235"/>
      <c r="BM59" s="235"/>
      <c r="BN59" s="235"/>
      <c r="BO59" s="244"/>
      <c r="BP59" s="244"/>
      <c r="BQ59" s="241">
        <v>53</v>
      </c>
      <c r="BR59" s="242"/>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33"/>
    </row>
    <row r="60" spans="1:131" ht="26.25" customHeight="1" x14ac:dyDescent="0.15">
      <c r="A60" s="241">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35"/>
      <c r="BK60" s="235"/>
      <c r="BL60" s="235"/>
      <c r="BM60" s="235"/>
      <c r="BN60" s="235"/>
      <c r="BO60" s="244"/>
      <c r="BP60" s="244"/>
      <c r="BQ60" s="241">
        <v>54</v>
      </c>
      <c r="BR60" s="242"/>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33"/>
    </row>
    <row r="61" spans="1:131" ht="26.25" customHeight="1" thickBot="1" x14ac:dyDescent="0.2">
      <c r="A61" s="241">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35"/>
      <c r="BK61" s="235"/>
      <c r="BL61" s="235"/>
      <c r="BM61" s="235"/>
      <c r="BN61" s="235"/>
      <c r="BO61" s="244"/>
      <c r="BP61" s="244"/>
      <c r="BQ61" s="241">
        <v>55</v>
      </c>
      <c r="BR61" s="242"/>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33"/>
    </row>
    <row r="62" spans="1:131" ht="26.25" customHeight="1" x14ac:dyDescent="0.15">
      <c r="A62" s="241">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408</v>
      </c>
      <c r="BK62" s="834"/>
      <c r="BL62" s="834"/>
      <c r="BM62" s="834"/>
      <c r="BN62" s="835"/>
      <c r="BO62" s="244"/>
      <c r="BP62" s="244"/>
      <c r="BQ62" s="241">
        <v>56</v>
      </c>
      <c r="BR62" s="242"/>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33"/>
    </row>
    <row r="63" spans="1:131" ht="26.25" customHeight="1" thickBot="1" x14ac:dyDescent="0.2">
      <c r="A63" s="243" t="s">
        <v>392</v>
      </c>
      <c r="B63" s="817" t="s">
        <v>409</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1585</v>
      </c>
      <c r="AG63" s="872"/>
      <c r="AH63" s="872"/>
      <c r="AI63" s="872"/>
      <c r="AJ63" s="873"/>
      <c r="AK63" s="874"/>
      <c r="AL63" s="869"/>
      <c r="AM63" s="869"/>
      <c r="AN63" s="869"/>
      <c r="AO63" s="869"/>
      <c r="AP63" s="872" t="s">
        <v>598</v>
      </c>
      <c r="AQ63" s="872"/>
      <c r="AR63" s="872"/>
      <c r="AS63" s="872"/>
      <c r="AT63" s="872"/>
      <c r="AU63" s="872" t="s">
        <v>598</v>
      </c>
      <c r="AV63" s="872"/>
      <c r="AW63" s="872"/>
      <c r="AX63" s="872"/>
      <c r="AY63" s="872"/>
      <c r="AZ63" s="876"/>
      <c r="BA63" s="876"/>
      <c r="BB63" s="876"/>
      <c r="BC63" s="876"/>
      <c r="BD63" s="876"/>
      <c r="BE63" s="877"/>
      <c r="BF63" s="877"/>
      <c r="BG63" s="877"/>
      <c r="BH63" s="877"/>
      <c r="BI63" s="878"/>
      <c r="BJ63" s="879" t="s">
        <v>410</v>
      </c>
      <c r="BK63" s="880"/>
      <c r="BL63" s="880"/>
      <c r="BM63" s="880"/>
      <c r="BN63" s="881"/>
      <c r="BO63" s="244"/>
      <c r="BP63" s="244"/>
      <c r="BQ63" s="241">
        <v>57</v>
      </c>
      <c r="BR63" s="242"/>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33"/>
    </row>
    <row r="65" spans="1:131" ht="26.25" customHeight="1" thickBot="1" x14ac:dyDescent="0.2">
      <c r="A65" s="235" t="s">
        <v>411</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33"/>
    </row>
    <row r="66" spans="1:131" ht="26.25" customHeight="1" x14ac:dyDescent="0.15">
      <c r="A66" s="755" t="s">
        <v>412</v>
      </c>
      <c r="B66" s="756"/>
      <c r="C66" s="756"/>
      <c r="D66" s="756"/>
      <c r="E66" s="756"/>
      <c r="F66" s="756"/>
      <c r="G66" s="756"/>
      <c r="H66" s="756"/>
      <c r="I66" s="756"/>
      <c r="J66" s="756"/>
      <c r="K66" s="756"/>
      <c r="L66" s="756"/>
      <c r="M66" s="756"/>
      <c r="N66" s="756"/>
      <c r="O66" s="756"/>
      <c r="P66" s="757"/>
      <c r="Q66" s="761" t="s">
        <v>397</v>
      </c>
      <c r="R66" s="762"/>
      <c r="S66" s="762"/>
      <c r="T66" s="762"/>
      <c r="U66" s="763"/>
      <c r="V66" s="761" t="s">
        <v>413</v>
      </c>
      <c r="W66" s="762"/>
      <c r="X66" s="762"/>
      <c r="Y66" s="762"/>
      <c r="Z66" s="763"/>
      <c r="AA66" s="761" t="s">
        <v>414</v>
      </c>
      <c r="AB66" s="762"/>
      <c r="AC66" s="762"/>
      <c r="AD66" s="762"/>
      <c r="AE66" s="763"/>
      <c r="AF66" s="882" t="s">
        <v>415</v>
      </c>
      <c r="AG66" s="843"/>
      <c r="AH66" s="843"/>
      <c r="AI66" s="843"/>
      <c r="AJ66" s="883"/>
      <c r="AK66" s="761" t="s">
        <v>416</v>
      </c>
      <c r="AL66" s="756"/>
      <c r="AM66" s="756"/>
      <c r="AN66" s="756"/>
      <c r="AO66" s="757"/>
      <c r="AP66" s="761" t="s">
        <v>417</v>
      </c>
      <c r="AQ66" s="762"/>
      <c r="AR66" s="762"/>
      <c r="AS66" s="762"/>
      <c r="AT66" s="763"/>
      <c r="AU66" s="761" t="s">
        <v>418</v>
      </c>
      <c r="AV66" s="762"/>
      <c r="AW66" s="762"/>
      <c r="AX66" s="762"/>
      <c r="AY66" s="763"/>
      <c r="AZ66" s="761" t="s">
        <v>380</v>
      </c>
      <c r="BA66" s="762"/>
      <c r="BB66" s="762"/>
      <c r="BC66" s="762"/>
      <c r="BD66" s="768"/>
      <c r="BE66" s="244"/>
      <c r="BF66" s="244"/>
      <c r="BG66" s="244"/>
      <c r="BH66" s="244"/>
      <c r="BI66" s="244"/>
      <c r="BJ66" s="244"/>
      <c r="BK66" s="244"/>
      <c r="BL66" s="244"/>
      <c r="BM66" s="244"/>
      <c r="BN66" s="244"/>
      <c r="BO66" s="244"/>
      <c r="BP66" s="244"/>
      <c r="BQ66" s="241">
        <v>60</v>
      </c>
      <c r="BR66" s="246"/>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33"/>
    </row>
    <row r="67" spans="1:131" ht="26.25" customHeight="1" thickBot="1" x14ac:dyDescent="0.2">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44"/>
      <c r="BF67" s="244"/>
      <c r="BG67" s="244"/>
      <c r="BH67" s="244"/>
      <c r="BI67" s="244"/>
      <c r="BJ67" s="244"/>
      <c r="BK67" s="244"/>
      <c r="BL67" s="244"/>
      <c r="BM67" s="244"/>
      <c r="BN67" s="244"/>
      <c r="BO67" s="244"/>
      <c r="BP67" s="244"/>
      <c r="BQ67" s="241">
        <v>61</v>
      </c>
      <c r="BR67" s="246"/>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33"/>
    </row>
    <row r="68" spans="1:131" ht="26.25" customHeight="1" thickTop="1" x14ac:dyDescent="0.15">
      <c r="A68" s="239">
        <v>1</v>
      </c>
      <c r="B68" s="898" t="s">
        <v>577</v>
      </c>
      <c r="C68" s="899"/>
      <c r="D68" s="899"/>
      <c r="E68" s="899"/>
      <c r="F68" s="899"/>
      <c r="G68" s="899"/>
      <c r="H68" s="899"/>
      <c r="I68" s="899"/>
      <c r="J68" s="899"/>
      <c r="K68" s="899"/>
      <c r="L68" s="899"/>
      <c r="M68" s="899"/>
      <c r="N68" s="899"/>
      <c r="O68" s="899"/>
      <c r="P68" s="900"/>
      <c r="Q68" s="901">
        <v>7741</v>
      </c>
      <c r="R68" s="894">
        <v>7961</v>
      </c>
      <c r="S68" s="894">
        <v>7961</v>
      </c>
      <c r="T68" s="894">
        <v>7961</v>
      </c>
      <c r="U68" s="894">
        <v>7961</v>
      </c>
      <c r="V68" s="894">
        <v>7327</v>
      </c>
      <c r="W68" s="894">
        <v>7475</v>
      </c>
      <c r="X68" s="894">
        <v>7475</v>
      </c>
      <c r="Y68" s="894">
        <v>7475</v>
      </c>
      <c r="Z68" s="894">
        <v>7475</v>
      </c>
      <c r="AA68" s="894">
        <v>415</v>
      </c>
      <c r="AB68" s="894">
        <v>486</v>
      </c>
      <c r="AC68" s="894">
        <v>486</v>
      </c>
      <c r="AD68" s="894">
        <v>486</v>
      </c>
      <c r="AE68" s="894">
        <v>486</v>
      </c>
      <c r="AF68" s="894">
        <v>415</v>
      </c>
      <c r="AG68" s="894">
        <v>486</v>
      </c>
      <c r="AH68" s="894">
        <v>486</v>
      </c>
      <c r="AI68" s="894">
        <v>486</v>
      </c>
      <c r="AJ68" s="894">
        <v>486</v>
      </c>
      <c r="AK68" s="894" t="s">
        <v>516</v>
      </c>
      <c r="AL68" s="894"/>
      <c r="AM68" s="894"/>
      <c r="AN68" s="894"/>
      <c r="AO68" s="894"/>
      <c r="AP68" s="894">
        <v>3713</v>
      </c>
      <c r="AQ68" s="894">
        <v>4476</v>
      </c>
      <c r="AR68" s="894">
        <v>4476</v>
      </c>
      <c r="AS68" s="894">
        <v>4476</v>
      </c>
      <c r="AT68" s="894">
        <v>4476</v>
      </c>
      <c r="AU68" s="895">
        <v>160</v>
      </c>
      <c r="AV68" s="895">
        <v>192</v>
      </c>
      <c r="AW68" s="895">
        <v>192</v>
      </c>
      <c r="AX68" s="895">
        <v>192</v>
      </c>
      <c r="AY68" s="895">
        <v>192</v>
      </c>
      <c r="AZ68" s="896"/>
      <c r="BA68" s="896"/>
      <c r="BB68" s="896"/>
      <c r="BC68" s="896"/>
      <c r="BD68" s="897"/>
      <c r="BE68" s="244"/>
      <c r="BF68" s="244"/>
      <c r="BG68" s="244"/>
      <c r="BH68" s="244"/>
      <c r="BI68" s="244"/>
      <c r="BJ68" s="244"/>
      <c r="BK68" s="244"/>
      <c r="BL68" s="244"/>
      <c r="BM68" s="244"/>
      <c r="BN68" s="244"/>
      <c r="BO68" s="244"/>
      <c r="BP68" s="244"/>
      <c r="BQ68" s="241">
        <v>62</v>
      </c>
      <c r="BR68" s="246"/>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33"/>
    </row>
    <row r="69" spans="1:131" ht="26.25" customHeight="1" x14ac:dyDescent="0.15">
      <c r="A69" s="241">
        <v>2</v>
      </c>
      <c r="B69" s="898" t="s">
        <v>578</v>
      </c>
      <c r="C69" s="899"/>
      <c r="D69" s="899"/>
      <c r="E69" s="899"/>
      <c r="F69" s="899"/>
      <c r="G69" s="899"/>
      <c r="H69" s="899"/>
      <c r="I69" s="899"/>
      <c r="J69" s="899"/>
      <c r="K69" s="899"/>
      <c r="L69" s="899"/>
      <c r="M69" s="899"/>
      <c r="N69" s="899"/>
      <c r="O69" s="899"/>
      <c r="P69" s="900"/>
      <c r="Q69" s="902">
        <v>194646</v>
      </c>
      <c r="R69" s="903">
        <v>144168</v>
      </c>
      <c r="S69" s="903">
        <v>144168</v>
      </c>
      <c r="T69" s="903">
        <v>144168</v>
      </c>
      <c r="U69" s="903">
        <v>144168</v>
      </c>
      <c r="V69" s="903">
        <v>178380</v>
      </c>
      <c r="W69" s="903">
        <v>138019</v>
      </c>
      <c r="X69" s="903">
        <v>138019</v>
      </c>
      <c r="Y69" s="903">
        <v>138019</v>
      </c>
      <c r="Z69" s="903">
        <v>138019</v>
      </c>
      <c r="AA69" s="903">
        <v>16266</v>
      </c>
      <c r="AB69" s="903">
        <v>6149</v>
      </c>
      <c r="AC69" s="903">
        <v>6149</v>
      </c>
      <c r="AD69" s="903">
        <v>6149</v>
      </c>
      <c r="AE69" s="903">
        <v>6149</v>
      </c>
      <c r="AF69" s="903">
        <v>48943</v>
      </c>
      <c r="AG69" s="903">
        <v>32354</v>
      </c>
      <c r="AH69" s="903">
        <v>32354</v>
      </c>
      <c r="AI69" s="903">
        <v>32354</v>
      </c>
      <c r="AJ69" s="903">
        <v>32354</v>
      </c>
      <c r="AK69" s="904" t="s">
        <v>583</v>
      </c>
      <c r="AL69" s="904"/>
      <c r="AM69" s="904"/>
      <c r="AN69" s="904"/>
      <c r="AO69" s="904"/>
      <c r="AP69" s="904" t="s">
        <v>583</v>
      </c>
      <c r="AQ69" s="904"/>
      <c r="AR69" s="904"/>
      <c r="AS69" s="904"/>
      <c r="AT69" s="904"/>
      <c r="AU69" s="904" t="s">
        <v>583</v>
      </c>
      <c r="AV69" s="904"/>
      <c r="AW69" s="904"/>
      <c r="AX69" s="904"/>
      <c r="AY69" s="904"/>
      <c r="AZ69" s="905" t="s">
        <v>584</v>
      </c>
      <c r="BA69" s="906"/>
      <c r="BB69" s="906"/>
      <c r="BC69" s="906"/>
      <c r="BD69" s="907"/>
      <c r="BE69" s="244"/>
      <c r="BF69" s="244"/>
      <c r="BG69" s="244"/>
      <c r="BH69" s="244"/>
      <c r="BI69" s="244"/>
      <c r="BJ69" s="244"/>
      <c r="BK69" s="244"/>
      <c r="BL69" s="244"/>
      <c r="BM69" s="244"/>
      <c r="BN69" s="244"/>
      <c r="BO69" s="244"/>
      <c r="BP69" s="244"/>
      <c r="BQ69" s="241">
        <v>63</v>
      </c>
      <c r="BR69" s="246"/>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33"/>
    </row>
    <row r="70" spans="1:131" ht="26.25" customHeight="1" x14ac:dyDescent="0.15">
      <c r="A70" s="241">
        <v>3</v>
      </c>
      <c r="B70" s="898" t="s">
        <v>579</v>
      </c>
      <c r="C70" s="899"/>
      <c r="D70" s="899"/>
      <c r="E70" s="899"/>
      <c r="F70" s="899"/>
      <c r="G70" s="899"/>
      <c r="H70" s="899"/>
      <c r="I70" s="899"/>
      <c r="J70" s="899"/>
      <c r="K70" s="899"/>
      <c r="L70" s="899"/>
      <c r="M70" s="899"/>
      <c r="N70" s="899"/>
      <c r="O70" s="899"/>
      <c r="P70" s="900"/>
      <c r="Q70" s="902">
        <v>720</v>
      </c>
      <c r="R70" s="903">
        <v>893</v>
      </c>
      <c r="S70" s="903">
        <v>893</v>
      </c>
      <c r="T70" s="903">
        <v>893</v>
      </c>
      <c r="U70" s="903">
        <v>893</v>
      </c>
      <c r="V70" s="903">
        <v>587</v>
      </c>
      <c r="W70" s="903">
        <v>820</v>
      </c>
      <c r="X70" s="903">
        <v>820</v>
      </c>
      <c r="Y70" s="903">
        <v>820</v>
      </c>
      <c r="Z70" s="903">
        <v>820</v>
      </c>
      <c r="AA70" s="903">
        <v>132</v>
      </c>
      <c r="AB70" s="903">
        <v>73</v>
      </c>
      <c r="AC70" s="903">
        <v>73</v>
      </c>
      <c r="AD70" s="903">
        <v>73</v>
      </c>
      <c r="AE70" s="903">
        <v>73</v>
      </c>
      <c r="AF70" s="903">
        <v>132</v>
      </c>
      <c r="AG70" s="903">
        <v>73</v>
      </c>
      <c r="AH70" s="903">
        <v>73</v>
      </c>
      <c r="AI70" s="903">
        <v>73</v>
      </c>
      <c r="AJ70" s="903">
        <v>73</v>
      </c>
      <c r="AK70" s="904" t="s">
        <v>583</v>
      </c>
      <c r="AL70" s="904"/>
      <c r="AM70" s="904"/>
      <c r="AN70" s="904"/>
      <c r="AO70" s="904"/>
      <c r="AP70" s="903" t="s">
        <v>583</v>
      </c>
      <c r="AQ70" s="903"/>
      <c r="AR70" s="903"/>
      <c r="AS70" s="903"/>
      <c r="AT70" s="903"/>
      <c r="AU70" s="912" t="s">
        <v>583</v>
      </c>
      <c r="AV70" s="913"/>
      <c r="AW70" s="913"/>
      <c r="AX70" s="913"/>
      <c r="AY70" s="914"/>
      <c r="AZ70" s="915"/>
      <c r="BA70" s="916"/>
      <c r="BB70" s="916"/>
      <c r="BC70" s="916"/>
      <c r="BD70" s="917"/>
      <c r="BE70" s="244"/>
      <c r="BF70" s="244"/>
      <c r="BG70" s="244"/>
      <c r="BH70" s="244"/>
      <c r="BI70" s="244"/>
      <c r="BJ70" s="244"/>
      <c r="BK70" s="244"/>
      <c r="BL70" s="244"/>
      <c r="BM70" s="244"/>
      <c r="BN70" s="244"/>
      <c r="BO70" s="244"/>
      <c r="BP70" s="244"/>
      <c r="BQ70" s="241">
        <v>64</v>
      </c>
      <c r="BR70" s="246"/>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33"/>
    </row>
    <row r="71" spans="1:131" ht="26.25" customHeight="1" x14ac:dyDescent="0.15">
      <c r="A71" s="241">
        <v>4</v>
      </c>
      <c r="B71" s="898" t="s">
        <v>580</v>
      </c>
      <c r="C71" s="899"/>
      <c r="D71" s="899"/>
      <c r="E71" s="899"/>
      <c r="F71" s="899"/>
      <c r="G71" s="899"/>
      <c r="H71" s="899"/>
      <c r="I71" s="899"/>
      <c r="J71" s="899"/>
      <c r="K71" s="899"/>
      <c r="L71" s="899"/>
      <c r="M71" s="899"/>
      <c r="N71" s="899"/>
      <c r="O71" s="899"/>
      <c r="P71" s="900"/>
      <c r="Q71" s="908">
        <v>96531</v>
      </c>
      <c r="R71" s="909">
        <v>76940</v>
      </c>
      <c r="S71" s="909">
        <v>76940</v>
      </c>
      <c r="T71" s="909">
        <v>76940</v>
      </c>
      <c r="U71" s="910">
        <v>76940</v>
      </c>
      <c r="V71" s="911">
        <v>91789</v>
      </c>
      <c r="W71" s="909">
        <v>73165</v>
      </c>
      <c r="X71" s="909">
        <v>73165</v>
      </c>
      <c r="Y71" s="909">
        <v>73165</v>
      </c>
      <c r="Z71" s="910">
        <v>73165</v>
      </c>
      <c r="AA71" s="911">
        <v>4742</v>
      </c>
      <c r="AB71" s="909">
        <v>3775</v>
      </c>
      <c r="AC71" s="909">
        <v>3775</v>
      </c>
      <c r="AD71" s="909">
        <v>3775</v>
      </c>
      <c r="AE71" s="910">
        <v>3775</v>
      </c>
      <c r="AF71" s="911">
        <v>4726</v>
      </c>
      <c r="AG71" s="909">
        <v>3775</v>
      </c>
      <c r="AH71" s="909">
        <v>3775</v>
      </c>
      <c r="AI71" s="909">
        <v>3775</v>
      </c>
      <c r="AJ71" s="910">
        <v>3775</v>
      </c>
      <c r="AK71" s="911">
        <v>10217</v>
      </c>
      <c r="AL71" s="909">
        <v>7300</v>
      </c>
      <c r="AM71" s="909">
        <v>7300</v>
      </c>
      <c r="AN71" s="909">
        <v>7300</v>
      </c>
      <c r="AO71" s="910">
        <v>7300</v>
      </c>
      <c r="AP71" s="911">
        <v>64049</v>
      </c>
      <c r="AQ71" s="909">
        <v>42318</v>
      </c>
      <c r="AR71" s="909">
        <v>42318</v>
      </c>
      <c r="AS71" s="909">
        <v>42318</v>
      </c>
      <c r="AT71" s="910">
        <v>42318</v>
      </c>
      <c r="AU71" s="911">
        <v>1665</v>
      </c>
      <c r="AV71" s="909">
        <v>42318</v>
      </c>
      <c r="AW71" s="909">
        <v>42318</v>
      </c>
      <c r="AX71" s="909">
        <v>42318</v>
      </c>
      <c r="AY71" s="910">
        <v>42318</v>
      </c>
      <c r="AZ71" s="905"/>
      <c r="BA71" s="906"/>
      <c r="BB71" s="906"/>
      <c r="BC71" s="906"/>
      <c r="BD71" s="907"/>
      <c r="BE71" s="244"/>
      <c r="BF71" s="244"/>
      <c r="BG71" s="244"/>
      <c r="BH71" s="244"/>
      <c r="BI71" s="244"/>
      <c r="BJ71" s="244"/>
      <c r="BK71" s="244"/>
      <c r="BL71" s="244"/>
      <c r="BM71" s="244"/>
      <c r="BN71" s="244"/>
      <c r="BO71" s="244"/>
      <c r="BP71" s="244"/>
      <c r="BQ71" s="241">
        <v>65</v>
      </c>
      <c r="BR71" s="246"/>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33"/>
    </row>
    <row r="72" spans="1:131" ht="26.25" customHeight="1" x14ac:dyDescent="0.15">
      <c r="A72" s="241">
        <v>5</v>
      </c>
      <c r="B72" s="898" t="s">
        <v>581</v>
      </c>
      <c r="C72" s="899"/>
      <c r="D72" s="899"/>
      <c r="E72" s="899"/>
      <c r="F72" s="899"/>
      <c r="G72" s="899"/>
      <c r="H72" s="899"/>
      <c r="I72" s="899"/>
      <c r="J72" s="899"/>
      <c r="K72" s="899"/>
      <c r="L72" s="899"/>
      <c r="M72" s="899"/>
      <c r="N72" s="899"/>
      <c r="O72" s="899"/>
      <c r="P72" s="900"/>
      <c r="Q72" s="908">
        <v>6282</v>
      </c>
      <c r="R72" s="909">
        <v>6933</v>
      </c>
      <c r="S72" s="909">
        <v>6933</v>
      </c>
      <c r="T72" s="909">
        <v>6933</v>
      </c>
      <c r="U72" s="910">
        <v>6933</v>
      </c>
      <c r="V72" s="911">
        <v>6206</v>
      </c>
      <c r="W72" s="909">
        <v>6850</v>
      </c>
      <c r="X72" s="909">
        <v>6850</v>
      </c>
      <c r="Y72" s="909">
        <v>6850</v>
      </c>
      <c r="Z72" s="910">
        <v>6850</v>
      </c>
      <c r="AA72" s="911">
        <v>76</v>
      </c>
      <c r="AB72" s="909">
        <v>82</v>
      </c>
      <c r="AC72" s="909">
        <v>82</v>
      </c>
      <c r="AD72" s="909">
        <v>82</v>
      </c>
      <c r="AE72" s="910">
        <v>82</v>
      </c>
      <c r="AF72" s="911">
        <v>76</v>
      </c>
      <c r="AG72" s="909">
        <v>82</v>
      </c>
      <c r="AH72" s="909">
        <v>82</v>
      </c>
      <c r="AI72" s="909">
        <v>82</v>
      </c>
      <c r="AJ72" s="910">
        <v>82</v>
      </c>
      <c r="AK72" s="911">
        <v>1908</v>
      </c>
      <c r="AL72" s="909">
        <v>2485</v>
      </c>
      <c r="AM72" s="909">
        <v>2485</v>
      </c>
      <c r="AN72" s="909">
        <v>2485</v>
      </c>
      <c r="AO72" s="910">
        <v>2485</v>
      </c>
      <c r="AP72" s="918" t="s">
        <v>583</v>
      </c>
      <c r="AQ72" s="919"/>
      <c r="AR72" s="919"/>
      <c r="AS72" s="919"/>
      <c r="AT72" s="920"/>
      <c r="AU72" s="918" t="s">
        <v>583</v>
      </c>
      <c r="AV72" s="919"/>
      <c r="AW72" s="919"/>
      <c r="AX72" s="919"/>
      <c r="AY72" s="920"/>
      <c r="AZ72" s="904"/>
      <c r="BA72" s="904"/>
      <c r="BB72" s="904"/>
      <c r="BC72" s="904"/>
      <c r="BD72" s="921"/>
      <c r="BE72" s="244"/>
      <c r="BF72" s="244"/>
      <c r="BG72" s="244"/>
      <c r="BH72" s="244"/>
      <c r="BI72" s="244"/>
      <c r="BJ72" s="244"/>
      <c r="BK72" s="244"/>
      <c r="BL72" s="244"/>
      <c r="BM72" s="244"/>
      <c r="BN72" s="244"/>
      <c r="BO72" s="244"/>
      <c r="BP72" s="244"/>
      <c r="BQ72" s="241">
        <v>66</v>
      </c>
      <c r="BR72" s="246"/>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33"/>
    </row>
    <row r="73" spans="1:131" ht="26.25" customHeight="1" x14ac:dyDescent="0.15">
      <c r="A73" s="241">
        <v>6</v>
      </c>
      <c r="B73" s="898" t="s">
        <v>582</v>
      </c>
      <c r="C73" s="899"/>
      <c r="D73" s="899"/>
      <c r="E73" s="899"/>
      <c r="F73" s="899"/>
      <c r="G73" s="899"/>
      <c r="H73" s="899"/>
      <c r="I73" s="899"/>
      <c r="J73" s="899"/>
      <c r="K73" s="899"/>
      <c r="L73" s="899"/>
      <c r="M73" s="899"/>
      <c r="N73" s="899"/>
      <c r="O73" s="899"/>
      <c r="P73" s="900"/>
      <c r="Q73" s="908">
        <v>1478091</v>
      </c>
      <c r="R73" s="909">
        <v>1385861</v>
      </c>
      <c r="S73" s="909">
        <v>1385861</v>
      </c>
      <c r="T73" s="909">
        <v>1385861</v>
      </c>
      <c r="U73" s="910">
        <v>1385861</v>
      </c>
      <c r="V73" s="911">
        <v>1440066</v>
      </c>
      <c r="W73" s="909">
        <v>1346246</v>
      </c>
      <c r="X73" s="909">
        <v>1346246</v>
      </c>
      <c r="Y73" s="909">
        <v>1346246</v>
      </c>
      <c r="Z73" s="910">
        <v>1346246</v>
      </c>
      <c r="AA73" s="911">
        <v>38025</v>
      </c>
      <c r="AB73" s="909">
        <v>39615</v>
      </c>
      <c r="AC73" s="909">
        <v>39615</v>
      </c>
      <c r="AD73" s="909">
        <v>39615</v>
      </c>
      <c r="AE73" s="910">
        <v>39615</v>
      </c>
      <c r="AF73" s="911">
        <v>38025</v>
      </c>
      <c r="AG73" s="909">
        <v>39615</v>
      </c>
      <c r="AH73" s="909">
        <v>39615</v>
      </c>
      <c r="AI73" s="909">
        <v>39615</v>
      </c>
      <c r="AJ73" s="910">
        <v>39615</v>
      </c>
      <c r="AK73" s="926">
        <v>17867</v>
      </c>
      <c r="AL73" s="927">
        <v>13582</v>
      </c>
      <c r="AM73" s="927">
        <v>13582</v>
      </c>
      <c r="AN73" s="927">
        <v>13582</v>
      </c>
      <c r="AO73" s="928">
        <v>13582</v>
      </c>
      <c r="AP73" s="918" t="s">
        <v>583</v>
      </c>
      <c r="AQ73" s="919"/>
      <c r="AR73" s="919"/>
      <c r="AS73" s="919"/>
      <c r="AT73" s="920"/>
      <c r="AU73" s="918" t="s">
        <v>583</v>
      </c>
      <c r="AV73" s="919"/>
      <c r="AW73" s="919"/>
      <c r="AX73" s="919"/>
      <c r="AY73" s="920"/>
      <c r="AZ73" s="904"/>
      <c r="BA73" s="904"/>
      <c r="BB73" s="904"/>
      <c r="BC73" s="904"/>
      <c r="BD73" s="921"/>
      <c r="BE73" s="244"/>
      <c r="BF73" s="244"/>
      <c r="BG73" s="244"/>
      <c r="BH73" s="244"/>
      <c r="BI73" s="244"/>
      <c r="BJ73" s="244"/>
      <c r="BK73" s="244"/>
      <c r="BL73" s="244"/>
      <c r="BM73" s="244"/>
      <c r="BN73" s="244"/>
      <c r="BO73" s="244"/>
      <c r="BP73" s="244"/>
      <c r="BQ73" s="241">
        <v>67</v>
      </c>
      <c r="BR73" s="246"/>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33"/>
    </row>
    <row r="74" spans="1:131" ht="26.25" customHeight="1" x14ac:dyDescent="0.15">
      <c r="A74" s="241">
        <v>7</v>
      </c>
      <c r="B74" s="922"/>
      <c r="C74" s="923"/>
      <c r="D74" s="923"/>
      <c r="E74" s="923"/>
      <c r="F74" s="923"/>
      <c r="G74" s="923"/>
      <c r="H74" s="923"/>
      <c r="I74" s="923"/>
      <c r="J74" s="923"/>
      <c r="K74" s="923"/>
      <c r="L74" s="923"/>
      <c r="M74" s="923"/>
      <c r="N74" s="923"/>
      <c r="O74" s="923"/>
      <c r="P74" s="924"/>
      <c r="Q74" s="925"/>
      <c r="R74" s="858"/>
      <c r="S74" s="858"/>
      <c r="T74" s="858"/>
      <c r="U74" s="858"/>
      <c r="V74" s="858"/>
      <c r="W74" s="858"/>
      <c r="X74" s="858"/>
      <c r="Y74" s="858"/>
      <c r="Z74" s="858"/>
      <c r="AA74" s="858"/>
      <c r="AB74" s="858"/>
      <c r="AC74" s="858"/>
      <c r="AD74" s="858"/>
      <c r="AE74" s="858"/>
      <c r="AF74" s="858"/>
      <c r="AG74" s="858"/>
      <c r="AH74" s="858"/>
      <c r="AI74" s="858"/>
      <c r="AJ74" s="858"/>
      <c r="AK74" s="858"/>
      <c r="AL74" s="858"/>
      <c r="AM74" s="858"/>
      <c r="AN74" s="858"/>
      <c r="AO74" s="858"/>
      <c r="AP74" s="858"/>
      <c r="AQ74" s="858"/>
      <c r="AR74" s="858"/>
      <c r="AS74" s="858"/>
      <c r="AT74" s="858"/>
      <c r="AU74" s="858"/>
      <c r="AV74" s="858"/>
      <c r="AW74" s="858"/>
      <c r="AX74" s="858"/>
      <c r="AY74" s="858"/>
      <c r="AZ74" s="860"/>
      <c r="BA74" s="860"/>
      <c r="BB74" s="860"/>
      <c r="BC74" s="860"/>
      <c r="BD74" s="861"/>
      <c r="BE74" s="244"/>
      <c r="BF74" s="244"/>
      <c r="BG74" s="244"/>
      <c r="BH74" s="244"/>
      <c r="BI74" s="244"/>
      <c r="BJ74" s="244"/>
      <c r="BK74" s="244"/>
      <c r="BL74" s="244"/>
      <c r="BM74" s="244"/>
      <c r="BN74" s="244"/>
      <c r="BO74" s="244"/>
      <c r="BP74" s="244"/>
      <c r="BQ74" s="241">
        <v>68</v>
      </c>
      <c r="BR74" s="246"/>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33"/>
    </row>
    <row r="75" spans="1:131" ht="26.25" customHeight="1" x14ac:dyDescent="0.15">
      <c r="A75" s="241">
        <v>8</v>
      </c>
      <c r="B75" s="922"/>
      <c r="C75" s="923"/>
      <c r="D75" s="923"/>
      <c r="E75" s="923"/>
      <c r="F75" s="923"/>
      <c r="G75" s="923"/>
      <c r="H75" s="923"/>
      <c r="I75" s="923"/>
      <c r="J75" s="923"/>
      <c r="K75" s="923"/>
      <c r="L75" s="923"/>
      <c r="M75" s="923"/>
      <c r="N75" s="923"/>
      <c r="O75" s="923"/>
      <c r="P75" s="924"/>
      <c r="Q75" s="929"/>
      <c r="R75" s="930"/>
      <c r="S75" s="930"/>
      <c r="T75" s="930"/>
      <c r="U75" s="862"/>
      <c r="V75" s="931"/>
      <c r="W75" s="930"/>
      <c r="X75" s="930"/>
      <c r="Y75" s="930"/>
      <c r="Z75" s="862"/>
      <c r="AA75" s="931"/>
      <c r="AB75" s="930"/>
      <c r="AC75" s="930"/>
      <c r="AD75" s="930"/>
      <c r="AE75" s="862"/>
      <c r="AF75" s="931"/>
      <c r="AG75" s="930"/>
      <c r="AH75" s="930"/>
      <c r="AI75" s="930"/>
      <c r="AJ75" s="862"/>
      <c r="AK75" s="931"/>
      <c r="AL75" s="930"/>
      <c r="AM75" s="930"/>
      <c r="AN75" s="930"/>
      <c r="AO75" s="862"/>
      <c r="AP75" s="931"/>
      <c r="AQ75" s="930"/>
      <c r="AR75" s="930"/>
      <c r="AS75" s="930"/>
      <c r="AT75" s="862"/>
      <c r="AU75" s="931"/>
      <c r="AV75" s="930"/>
      <c r="AW75" s="930"/>
      <c r="AX75" s="930"/>
      <c r="AY75" s="862"/>
      <c r="AZ75" s="860"/>
      <c r="BA75" s="860"/>
      <c r="BB75" s="860"/>
      <c r="BC75" s="860"/>
      <c r="BD75" s="861"/>
      <c r="BE75" s="244"/>
      <c r="BF75" s="244"/>
      <c r="BG75" s="244"/>
      <c r="BH75" s="244"/>
      <c r="BI75" s="244"/>
      <c r="BJ75" s="244"/>
      <c r="BK75" s="244"/>
      <c r="BL75" s="244"/>
      <c r="BM75" s="244"/>
      <c r="BN75" s="244"/>
      <c r="BO75" s="244"/>
      <c r="BP75" s="244"/>
      <c r="BQ75" s="241">
        <v>69</v>
      </c>
      <c r="BR75" s="246"/>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33"/>
    </row>
    <row r="76" spans="1:131" ht="26.25" customHeight="1" x14ac:dyDescent="0.15">
      <c r="A76" s="241">
        <v>9</v>
      </c>
      <c r="B76" s="922"/>
      <c r="C76" s="923"/>
      <c r="D76" s="923"/>
      <c r="E76" s="923"/>
      <c r="F76" s="923"/>
      <c r="G76" s="923"/>
      <c r="H76" s="923"/>
      <c r="I76" s="923"/>
      <c r="J76" s="923"/>
      <c r="K76" s="923"/>
      <c r="L76" s="923"/>
      <c r="M76" s="923"/>
      <c r="N76" s="923"/>
      <c r="O76" s="923"/>
      <c r="P76" s="924"/>
      <c r="Q76" s="929"/>
      <c r="R76" s="930"/>
      <c r="S76" s="930"/>
      <c r="T76" s="930"/>
      <c r="U76" s="862"/>
      <c r="V76" s="931"/>
      <c r="W76" s="930"/>
      <c r="X76" s="930"/>
      <c r="Y76" s="930"/>
      <c r="Z76" s="862"/>
      <c r="AA76" s="931"/>
      <c r="AB76" s="930"/>
      <c r="AC76" s="930"/>
      <c r="AD76" s="930"/>
      <c r="AE76" s="862"/>
      <c r="AF76" s="931"/>
      <c r="AG76" s="930"/>
      <c r="AH76" s="930"/>
      <c r="AI76" s="930"/>
      <c r="AJ76" s="862"/>
      <c r="AK76" s="931"/>
      <c r="AL76" s="930"/>
      <c r="AM76" s="930"/>
      <c r="AN76" s="930"/>
      <c r="AO76" s="862"/>
      <c r="AP76" s="931"/>
      <c r="AQ76" s="930"/>
      <c r="AR76" s="930"/>
      <c r="AS76" s="930"/>
      <c r="AT76" s="862"/>
      <c r="AU76" s="931"/>
      <c r="AV76" s="930"/>
      <c r="AW76" s="930"/>
      <c r="AX76" s="930"/>
      <c r="AY76" s="862"/>
      <c r="AZ76" s="860"/>
      <c r="BA76" s="860"/>
      <c r="BB76" s="860"/>
      <c r="BC76" s="860"/>
      <c r="BD76" s="861"/>
      <c r="BE76" s="244"/>
      <c r="BF76" s="244"/>
      <c r="BG76" s="244"/>
      <c r="BH76" s="244"/>
      <c r="BI76" s="244"/>
      <c r="BJ76" s="244"/>
      <c r="BK76" s="244"/>
      <c r="BL76" s="244"/>
      <c r="BM76" s="244"/>
      <c r="BN76" s="244"/>
      <c r="BO76" s="244"/>
      <c r="BP76" s="244"/>
      <c r="BQ76" s="241">
        <v>70</v>
      </c>
      <c r="BR76" s="246"/>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33"/>
    </row>
    <row r="77" spans="1:131" ht="26.25" customHeight="1" x14ac:dyDescent="0.15">
      <c r="A77" s="241">
        <v>10</v>
      </c>
      <c r="B77" s="922"/>
      <c r="C77" s="923"/>
      <c r="D77" s="923"/>
      <c r="E77" s="923"/>
      <c r="F77" s="923"/>
      <c r="G77" s="923"/>
      <c r="H77" s="923"/>
      <c r="I77" s="923"/>
      <c r="J77" s="923"/>
      <c r="K77" s="923"/>
      <c r="L77" s="923"/>
      <c r="M77" s="923"/>
      <c r="N77" s="923"/>
      <c r="O77" s="923"/>
      <c r="P77" s="924"/>
      <c r="Q77" s="929"/>
      <c r="R77" s="930"/>
      <c r="S77" s="930"/>
      <c r="T77" s="930"/>
      <c r="U77" s="862"/>
      <c r="V77" s="931"/>
      <c r="W77" s="930"/>
      <c r="X77" s="930"/>
      <c r="Y77" s="930"/>
      <c r="Z77" s="862"/>
      <c r="AA77" s="931"/>
      <c r="AB77" s="930"/>
      <c r="AC77" s="930"/>
      <c r="AD77" s="930"/>
      <c r="AE77" s="862"/>
      <c r="AF77" s="931"/>
      <c r="AG77" s="930"/>
      <c r="AH77" s="930"/>
      <c r="AI77" s="930"/>
      <c r="AJ77" s="862"/>
      <c r="AK77" s="931"/>
      <c r="AL77" s="930"/>
      <c r="AM77" s="930"/>
      <c r="AN77" s="930"/>
      <c r="AO77" s="862"/>
      <c r="AP77" s="931"/>
      <c r="AQ77" s="930"/>
      <c r="AR77" s="930"/>
      <c r="AS77" s="930"/>
      <c r="AT77" s="862"/>
      <c r="AU77" s="931"/>
      <c r="AV77" s="930"/>
      <c r="AW77" s="930"/>
      <c r="AX77" s="930"/>
      <c r="AY77" s="862"/>
      <c r="AZ77" s="860"/>
      <c r="BA77" s="860"/>
      <c r="BB77" s="860"/>
      <c r="BC77" s="860"/>
      <c r="BD77" s="861"/>
      <c r="BE77" s="244"/>
      <c r="BF77" s="244"/>
      <c r="BG77" s="244"/>
      <c r="BH77" s="244"/>
      <c r="BI77" s="244"/>
      <c r="BJ77" s="244"/>
      <c r="BK77" s="244"/>
      <c r="BL77" s="244"/>
      <c r="BM77" s="244"/>
      <c r="BN77" s="244"/>
      <c r="BO77" s="244"/>
      <c r="BP77" s="244"/>
      <c r="BQ77" s="241">
        <v>71</v>
      </c>
      <c r="BR77" s="246"/>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33"/>
    </row>
    <row r="78" spans="1:131" ht="26.25" customHeight="1" x14ac:dyDescent="0.15">
      <c r="A78" s="241">
        <v>11</v>
      </c>
      <c r="B78" s="922"/>
      <c r="C78" s="923"/>
      <c r="D78" s="923"/>
      <c r="E78" s="923"/>
      <c r="F78" s="923"/>
      <c r="G78" s="923"/>
      <c r="H78" s="923"/>
      <c r="I78" s="923"/>
      <c r="J78" s="923"/>
      <c r="K78" s="923"/>
      <c r="L78" s="923"/>
      <c r="M78" s="923"/>
      <c r="N78" s="923"/>
      <c r="O78" s="923"/>
      <c r="P78" s="924"/>
      <c r="Q78" s="925"/>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44"/>
      <c r="BF78" s="244"/>
      <c r="BG78" s="244"/>
      <c r="BH78" s="244"/>
      <c r="BI78" s="244"/>
      <c r="BJ78" s="233"/>
      <c r="BK78" s="233"/>
      <c r="BL78" s="233"/>
      <c r="BM78" s="233"/>
      <c r="BN78" s="233"/>
      <c r="BO78" s="244"/>
      <c r="BP78" s="244"/>
      <c r="BQ78" s="241">
        <v>72</v>
      </c>
      <c r="BR78" s="246"/>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33"/>
    </row>
    <row r="79" spans="1:131" ht="26.25" customHeight="1" x14ac:dyDescent="0.15">
      <c r="A79" s="241">
        <v>12</v>
      </c>
      <c r="B79" s="922"/>
      <c r="C79" s="923"/>
      <c r="D79" s="923"/>
      <c r="E79" s="923"/>
      <c r="F79" s="923"/>
      <c r="G79" s="923"/>
      <c r="H79" s="923"/>
      <c r="I79" s="923"/>
      <c r="J79" s="923"/>
      <c r="K79" s="923"/>
      <c r="L79" s="923"/>
      <c r="M79" s="923"/>
      <c r="N79" s="923"/>
      <c r="O79" s="923"/>
      <c r="P79" s="924"/>
      <c r="Q79" s="925"/>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44"/>
      <c r="BF79" s="244"/>
      <c r="BG79" s="244"/>
      <c r="BH79" s="244"/>
      <c r="BI79" s="244"/>
      <c r="BJ79" s="233"/>
      <c r="BK79" s="233"/>
      <c r="BL79" s="233"/>
      <c r="BM79" s="233"/>
      <c r="BN79" s="233"/>
      <c r="BO79" s="244"/>
      <c r="BP79" s="244"/>
      <c r="BQ79" s="241">
        <v>73</v>
      </c>
      <c r="BR79" s="246"/>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33"/>
    </row>
    <row r="80" spans="1:131" ht="26.25" customHeight="1" x14ac:dyDescent="0.15">
      <c r="A80" s="241">
        <v>13</v>
      </c>
      <c r="B80" s="922"/>
      <c r="C80" s="923"/>
      <c r="D80" s="923"/>
      <c r="E80" s="923"/>
      <c r="F80" s="923"/>
      <c r="G80" s="923"/>
      <c r="H80" s="923"/>
      <c r="I80" s="923"/>
      <c r="J80" s="923"/>
      <c r="K80" s="923"/>
      <c r="L80" s="923"/>
      <c r="M80" s="923"/>
      <c r="N80" s="923"/>
      <c r="O80" s="923"/>
      <c r="P80" s="924"/>
      <c r="Q80" s="925"/>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44"/>
      <c r="BF80" s="244"/>
      <c r="BG80" s="244"/>
      <c r="BH80" s="244"/>
      <c r="BI80" s="244"/>
      <c r="BJ80" s="244"/>
      <c r="BK80" s="244"/>
      <c r="BL80" s="244"/>
      <c r="BM80" s="244"/>
      <c r="BN80" s="244"/>
      <c r="BO80" s="244"/>
      <c r="BP80" s="244"/>
      <c r="BQ80" s="241">
        <v>74</v>
      </c>
      <c r="BR80" s="246"/>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33"/>
    </row>
    <row r="81" spans="1:131" ht="26.25" customHeight="1" x14ac:dyDescent="0.15">
      <c r="A81" s="241">
        <v>14</v>
      </c>
      <c r="B81" s="922"/>
      <c r="C81" s="923"/>
      <c r="D81" s="923"/>
      <c r="E81" s="923"/>
      <c r="F81" s="923"/>
      <c r="G81" s="923"/>
      <c r="H81" s="923"/>
      <c r="I81" s="923"/>
      <c r="J81" s="923"/>
      <c r="K81" s="923"/>
      <c r="L81" s="923"/>
      <c r="M81" s="923"/>
      <c r="N81" s="923"/>
      <c r="O81" s="923"/>
      <c r="P81" s="924"/>
      <c r="Q81" s="925"/>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44"/>
      <c r="BF81" s="244"/>
      <c r="BG81" s="244"/>
      <c r="BH81" s="244"/>
      <c r="BI81" s="244"/>
      <c r="BJ81" s="244"/>
      <c r="BK81" s="244"/>
      <c r="BL81" s="244"/>
      <c r="BM81" s="244"/>
      <c r="BN81" s="244"/>
      <c r="BO81" s="244"/>
      <c r="BP81" s="244"/>
      <c r="BQ81" s="241">
        <v>75</v>
      </c>
      <c r="BR81" s="246"/>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33"/>
    </row>
    <row r="82" spans="1:131" ht="26.25" customHeight="1" x14ac:dyDescent="0.15">
      <c r="A82" s="241">
        <v>15</v>
      </c>
      <c r="B82" s="922"/>
      <c r="C82" s="923"/>
      <c r="D82" s="923"/>
      <c r="E82" s="923"/>
      <c r="F82" s="923"/>
      <c r="G82" s="923"/>
      <c r="H82" s="923"/>
      <c r="I82" s="923"/>
      <c r="J82" s="923"/>
      <c r="K82" s="923"/>
      <c r="L82" s="923"/>
      <c r="M82" s="923"/>
      <c r="N82" s="923"/>
      <c r="O82" s="923"/>
      <c r="P82" s="924"/>
      <c r="Q82" s="925"/>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44"/>
      <c r="BF82" s="244"/>
      <c r="BG82" s="244"/>
      <c r="BH82" s="244"/>
      <c r="BI82" s="244"/>
      <c r="BJ82" s="244"/>
      <c r="BK82" s="244"/>
      <c r="BL82" s="244"/>
      <c r="BM82" s="244"/>
      <c r="BN82" s="244"/>
      <c r="BO82" s="244"/>
      <c r="BP82" s="244"/>
      <c r="BQ82" s="241">
        <v>76</v>
      </c>
      <c r="BR82" s="246"/>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33"/>
    </row>
    <row r="83" spans="1:131" ht="26.25" customHeight="1" x14ac:dyDescent="0.15">
      <c r="A83" s="241">
        <v>16</v>
      </c>
      <c r="B83" s="922"/>
      <c r="C83" s="923"/>
      <c r="D83" s="923"/>
      <c r="E83" s="923"/>
      <c r="F83" s="923"/>
      <c r="G83" s="923"/>
      <c r="H83" s="923"/>
      <c r="I83" s="923"/>
      <c r="J83" s="923"/>
      <c r="K83" s="923"/>
      <c r="L83" s="923"/>
      <c r="M83" s="923"/>
      <c r="N83" s="923"/>
      <c r="O83" s="923"/>
      <c r="P83" s="924"/>
      <c r="Q83" s="925"/>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44"/>
      <c r="BF83" s="244"/>
      <c r="BG83" s="244"/>
      <c r="BH83" s="244"/>
      <c r="BI83" s="244"/>
      <c r="BJ83" s="244"/>
      <c r="BK83" s="244"/>
      <c r="BL83" s="244"/>
      <c r="BM83" s="244"/>
      <c r="BN83" s="244"/>
      <c r="BO83" s="244"/>
      <c r="BP83" s="244"/>
      <c r="BQ83" s="241">
        <v>77</v>
      </c>
      <c r="BR83" s="246"/>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33"/>
    </row>
    <row r="84" spans="1:131" ht="26.25" customHeight="1" x14ac:dyDescent="0.15">
      <c r="A84" s="241">
        <v>17</v>
      </c>
      <c r="B84" s="922"/>
      <c r="C84" s="923"/>
      <c r="D84" s="923"/>
      <c r="E84" s="923"/>
      <c r="F84" s="923"/>
      <c r="G84" s="923"/>
      <c r="H84" s="923"/>
      <c r="I84" s="923"/>
      <c r="J84" s="923"/>
      <c r="K84" s="923"/>
      <c r="L84" s="923"/>
      <c r="M84" s="923"/>
      <c r="N84" s="923"/>
      <c r="O84" s="923"/>
      <c r="P84" s="924"/>
      <c r="Q84" s="925"/>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44"/>
      <c r="BF84" s="244"/>
      <c r="BG84" s="244"/>
      <c r="BH84" s="244"/>
      <c r="BI84" s="244"/>
      <c r="BJ84" s="244"/>
      <c r="BK84" s="244"/>
      <c r="BL84" s="244"/>
      <c r="BM84" s="244"/>
      <c r="BN84" s="244"/>
      <c r="BO84" s="244"/>
      <c r="BP84" s="244"/>
      <c r="BQ84" s="241">
        <v>78</v>
      </c>
      <c r="BR84" s="246"/>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33"/>
    </row>
    <row r="85" spans="1:131" ht="26.25" customHeight="1" x14ac:dyDescent="0.15">
      <c r="A85" s="241">
        <v>18</v>
      </c>
      <c r="B85" s="922"/>
      <c r="C85" s="923"/>
      <c r="D85" s="923"/>
      <c r="E85" s="923"/>
      <c r="F85" s="923"/>
      <c r="G85" s="923"/>
      <c r="H85" s="923"/>
      <c r="I85" s="923"/>
      <c r="J85" s="923"/>
      <c r="K85" s="923"/>
      <c r="L85" s="923"/>
      <c r="M85" s="923"/>
      <c r="N85" s="923"/>
      <c r="O85" s="923"/>
      <c r="P85" s="924"/>
      <c r="Q85" s="925"/>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44"/>
      <c r="BF85" s="244"/>
      <c r="BG85" s="244"/>
      <c r="BH85" s="244"/>
      <c r="BI85" s="244"/>
      <c r="BJ85" s="244"/>
      <c r="BK85" s="244"/>
      <c r="BL85" s="244"/>
      <c r="BM85" s="244"/>
      <c r="BN85" s="244"/>
      <c r="BO85" s="244"/>
      <c r="BP85" s="244"/>
      <c r="BQ85" s="241">
        <v>79</v>
      </c>
      <c r="BR85" s="246"/>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33"/>
    </row>
    <row r="86" spans="1:131" ht="26.25" customHeight="1" x14ac:dyDescent="0.15">
      <c r="A86" s="241">
        <v>19</v>
      </c>
      <c r="B86" s="922"/>
      <c r="C86" s="923"/>
      <c r="D86" s="923"/>
      <c r="E86" s="923"/>
      <c r="F86" s="923"/>
      <c r="G86" s="923"/>
      <c r="H86" s="923"/>
      <c r="I86" s="923"/>
      <c r="J86" s="923"/>
      <c r="K86" s="923"/>
      <c r="L86" s="923"/>
      <c r="M86" s="923"/>
      <c r="N86" s="923"/>
      <c r="O86" s="923"/>
      <c r="P86" s="924"/>
      <c r="Q86" s="925"/>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44"/>
      <c r="BF86" s="244"/>
      <c r="BG86" s="244"/>
      <c r="BH86" s="244"/>
      <c r="BI86" s="244"/>
      <c r="BJ86" s="244"/>
      <c r="BK86" s="244"/>
      <c r="BL86" s="244"/>
      <c r="BM86" s="244"/>
      <c r="BN86" s="244"/>
      <c r="BO86" s="244"/>
      <c r="BP86" s="244"/>
      <c r="BQ86" s="241">
        <v>80</v>
      </c>
      <c r="BR86" s="246"/>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33"/>
    </row>
    <row r="87" spans="1:131" ht="26.25" customHeight="1" x14ac:dyDescent="0.15">
      <c r="A87" s="247">
        <v>20</v>
      </c>
      <c r="B87" s="932"/>
      <c r="C87" s="933"/>
      <c r="D87" s="933"/>
      <c r="E87" s="933"/>
      <c r="F87" s="933"/>
      <c r="G87" s="933"/>
      <c r="H87" s="933"/>
      <c r="I87" s="933"/>
      <c r="J87" s="933"/>
      <c r="K87" s="933"/>
      <c r="L87" s="933"/>
      <c r="M87" s="933"/>
      <c r="N87" s="933"/>
      <c r="O87" s="933"/>
      <c r="P87" s="934"/>
      <c r="Q87" s="935"/>
      <c r="R87" s="936"/>
      <c r="S87" s="936"/>
      <c r="T87" s="936"/>
      <c r="U87" s="936"/>
      <c r="V87" s="936"/>
      <c r="W87" s="936"/>
      <c r="X87" s="936"/>
      <c r="Y87" s="936"/>
      <c r="Z87" s="936"/>
      <c r="AA87" s="936"/>
      <c r="AB87" s="936"/>
      <c r="AC87" s="936"/>
      <c r="AD87" s="936"/>
      <c r="AE87" s="936"/>
      <c r="AF87" s="936"/>
      <c r="AG87" s="936"/>
      <c r="AH87" s="936"/>
      <c r="AI87" s="936"/>
      <c r="AJ87" s="936"/>
      <c r="AK87" s="936"/>
      <c r="AL87" s="936"/>
      <c r="AM87" s="936"/>
      <c r="AN87" s="936"/>
      <c r="AO87" s="936"/>
      <c r="AP87" s="936"/>
      <c r="AQ87" s="936"/>
      <c r="AR87" s="936"/>
      <c r="AS87" s="936"/>
      <c r="AT87" s="936"/>
      <c r="AU87" s="936"/>
      <c r="AV87" s="936"/>
      <c r="AW87" s="936"/>
      <c r="AX87" s="936"/>
      <c r="AY87" s="936"/>
      <c r="AZ87" s="937"/>
      <c r="BA87" s="937"/>
      <c r="BB87" s="937"/>
      <c r="BC87" s="937"/>
      <c r="BD87" s="938"/>
      <c r="BE87" s="244"/>
      <c r="BF87" s="244"/>
      <c r="BG87" s="244"/>
      <c r="BH87" s="244"/>
      <c r="BI87" s="244"/>
      <c r="BJ87" s="244"/>
      <c r="BK87" s="244"/>
      <c r="BL87" s="244"/>
      <c r="BM87" s="244"/>
      <c r="BN87" s="244"/>
      <c r="BO87" s="244"/>
      <c r="BP87" s="244"/>
      <c r="BQ87" s="241">
        <v>81</v>
      </c>
      <c r="BR87" s="246"/>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33"/>
    </row>
    <row r="88" spans="1:131" ht="26.25" customHeight="1" thickBot="1" x14ac:dyDescent="0.2">
      <c r="A88" s="243" t="s">
        <v>392</v>
      </c>
      <c r="B88" s="817" t="s">
        <v>419</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v>92318</v>
      </c>
      <c r="AG88" s="872"/>
      <c r="AH88" s="872"/>
      <c r="AI88" s="872"/>
      <c r="AJ88" s="872"/>
      <c r="AK88" s="869"/>
      <c r="AL88" s="869"/>
      <c r="AM88" s="869"/>
      <c r="AN88" s="869"/>
      <c r="AO88" s="869"/>
      <c r="AP88" s="872">
        <v>67762</v>
      </c>
      <c r="AQ88" s="872"/>
      <c r="AR88" s="872"/>
      <c r="AS88" s="872"/>
      <c r="AT88" s="872"/>
      <c r="AU88" s="872">
        <v>1825</v>
      </c>
      <c r="AV88" s="872"/>
      <c r="AW88" s="872"/>
      <c r="AX88" s="872"/>
      <c r="AY88" s="872"/>
      <c r="AZ88" s="877"/>
      <c r="BA88" s="877"/>
      <c r="BB88" s="877"/>
      <c r="BC88" s="877"/>
      <c r="BD88" s="878"/>
      <c r="BE88" s="244"/>
      <c r="BF88" s="244"/>
      <c r="BG88" s="244"/>
      <c r="BH88" s="244"/>
      <c r="BI88" s="244"/>
      <c r="BJ88" s="244"/>
      <c r="BK88" s="244"/>
      <c r="BL88" s="244"/>
      <c r="BM88" s="244"/>
      <c r="BN88" s="244"/>
      <c r="BO88" s="244"/>
      <c r="BP88" s="244"/>
      <c r="BQ88" s="241">
        <v>82</v>
      </c>
      <c r="BR88" s="246"/>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392</v>
      </c>
      <c r="BR102" s="817" t="s">
        <v>420</v>
      </c>
      <c r="BS102" s="818"/>
      <c r="BT102" s="818"/>
      <c r="BU102" s="818"/>
      <c r="BV102" s="818"/>
      <c r="BW102" s="818"/>
      <c r="BX102" s="818"/>
      <c r="BY102" s="818"/>
      <c r="BZ102" s="818"/>
      <c r="CA102" s="818"/>
      <c r="CB102" s="818"/>
      <c r="CC102" s="818"/>
      <c r="CD102" s="818"/>
      <c r="CE102" s="818"/>
      <c r="CF102" s="818"/>
      <c r="CG102" s="819"/>
      <c r="CH102" s="939"/>
      <c r="CI102" s="940"/>
      <c r="CJ102" s="940"/>
      <c r="CK102" s="940"/>
      <c r="CL102" s="941"/>
      <c r="CM102" s="939"/>
      <c r="CN102" s="940"/>
      <c r="CO102" s="940"/>
      <c r="CP102" s="940"/>
      <c r="CQ102" s="941"/>
      <c r="CR102" s="942">
        <v>1787</v>
      </c>
      <c r="CS102" s="880"/>
      <c r="CT102" s="880"/>
      <c r="CU102" s="880"/>
      <c r="CV102" s="943"/>
      <c r="CW102" s="942">
        <v>457</v>
      </c>
      <c r="CX102" s="880"/>
      <c r="CY102" s="880"/>
      <c r="CZ102" s="880"/>
      <c r="DA102" s="943"/>
      <c r="DB102" s="942">
        <v>9</v>
      </c>
      <c r="DC102" s="880"/>
      <c r="DD102" s="880"/>
      <c r="DE102" s="880"/>
      <c r="DF102" s="943"/>
      <c r="DG102" s="942">
        <v>9</v>
      </c>
      <c r="DH102" s="880"/>
      <c r="DI102" s="880"/>
      <c r="DJ102" s="880"/>
      <c r="DK102" s="943"/>
      <c r="DL102" s="942">
        <v>633</v>
      </c>
      <c r="DM102" s="880"/>
      <c r="DN102" s="880"/>
      <c r="DO102" s="880"/>
      <c r="DP102" s="943"/>
      <c r="DQ102" s="942" t="s">
        <v>576</v>
      </c>
      <c r="DR102" s="880"/>
      <c r="DS102" s="880"/>
      <c r="DT102" s="880"/>
      <c r="DU102" s="943"/>
      <c r="DV102" s="817"/>
      <c r="DW102" s="818"/>
      <c r="DX102" s="818"/>
      <c r="DY102" s="818"/>
      <c r="DZ102" s="966"/>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7" t="s">
        <v>421</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68" t="s">
        <v>422</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423</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424</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69" t="s">
        <v>425</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426</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33" customFormat="1" ht="26.25" customHeight="1" x14ac:dyDescent="0.15">
      <c r="A109" s="964" t="s">
        <v>427</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4" t="s">
        <v>428</v>
      </c>
      <c r="AB109" s="945"/>
      <c r="AC109" s="945"/>
      <c r="AD109" s="945"/>
      <c r="AE109" s="946"/>
      <c r="AF109" s="944" t="s">
        <v>429</v>
      </c>
      <c r="AG109" s="945"/>
      <c r="AH109" s="945"/>
      <c r="AI109" s="945"/>
      <c r="AJ109" s="946"/>
      <c r="AK109" s="944" t="s">
        <v>307</v>
      </c>
      <c r="AL109" s="945"/>
      <c r="AM109" s="945"/>
      <c r="AN109" s="945"/>
      <c r="AO109" s="946"/>
      <c r="AP109" s="944" t="s">
        <v>430</v>
      </c>
      <c r="AQ109" s="945"/>
      <c r="AR109" s="945"/>
      <c r="AS109" s="945"/>
      <c r="AT109" s="947"/>
      <c r="AU109" s="964" t="s">
        <v>427</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4" t="s">
        <v>428</v>
      </c>
      <c r="BR109" s="945"/>
      <c r="BS109" s="945"/>
      <c r="BT109" s="945"/>
      <c r="BU109" s="946"/>
      <c r="BV109" s="944" t="s">
        <v>429</v>
      </c>
      <c r="BW109" s="945"/>
      <c r="BX109" s="945"/>
      <c r="BY109" s="945"/>
      <c r="BZ109" s="946"/>
      <c r="CA109" s="944" t="s">
        <v>307</v>
      </c>
      <c r="CB109" s="945"/>
      <c r="CC109" s="945"/>
      <c r="CD109" s="945"/>
      <c r="CE109" s="946"/>
      <c r="CF109" s="965" t="s">
        <v>430</v>
      </c>
      <c r="CG109" s="965"/>
      <c r="CH109" s="965"/>
      <c r="CI109" s="965"/>
      <c r="CJ109" s="965"/>
      <c r="CK109" s="944" t="s">
        <v>431</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4" t="s">
        <v>428</v>
      </c>
      <c r="DH109" s="945"/>
      <c r="DI109" s="945"/>
      <c r="DJ109" s="945"/>
      <c r="DK109" s="946"/>
      <c r="DL109" s="944" t="s">
        <v>429</v>
      </c>
      <c r="DM109" s="945"/>
      <c r="DN109" s="945"/>
      <c r="DO109" s="945"/>
      <c r="DP109" s="946"/>
      <c r="DQ109" s="944" t="s">
        <v>307</v>
      </c>
      <c r="DR109" s="945"/>
      <c r="DS109" s="945"/>
      <c r="DT109" s="945"/>
      <c r="DU109" s="946"/>
      <c r="DV109" s="944" t="s">
        <v>430</v>
      </c>
      <c r="DW109" s="945"/>
      <c r="DX109" s="945"/>
      <c r="DY109" s="945"/>
      <c r="DZ109" s="947"/>
    </row>
    <row r="110" spans="1:131" s="233" customFormat="1" ht="26.25" customHeight="1" x14ac:dyDescent="0.15">
      <c r="A110" s="948" t="s">
        <v>432</v>
      </c>
      <c r="B110" s="949"/>
      <c r="C110" s="949"/>
      <c r="D110" s="949"/>
      <c r="E110" s="949"/>
      <c r="F110" s="949"/>
      <c r="G110" s="949"/>
      <c r="H110" s="949"/>
      <c r="I110" s="949"/>
      <c r="J110" s="949"/>
      <c r="K110" s="949"/>
      <c r="L110" s="949"/>
      <c r="M110" s="949"/>
      <c r="N110" s="949"/>
      <c r="O110" s="949"/>
      <c r="P110" s="949"/>
      <c r="Q110" s="949"/>
      <c r="R110" s="949"/>
      <c r="S110" s="949"/>
      <c r="T110" s="949"/>
      <c r="U110" s="949"/>
      <c r="V110" s="949"/>
      <c r="W110" s="949"/>
      <c r="X110" s="949"/>
      <c r="Y110" s="949"/>
      <c r="Z110" s="950"/>
      <c r="AA110" s="951">
        <v>1336004</v>
      </c>
      <c r="AB110" s="952"/>
      <c r="AC110" s="952"/>
      <c r="AD110" s="952"/>
      <c r="AE110" s="953"/>
      <c r="AF110" s="954">
        <v>1252002</v>
      </c>
      <c r="AG110" s="952"/>
      <c r="AH110" s="952"/>
      <c r="AI110" s="952"/>
      <c r="AJ110" s="953"/>
      <c r="AK110" s="954">
        <v>1194342</v>
      </c>
      <c r="AL110" s="952"/>
      <c r="AM110" s="952"/>
      <c r="AN110" s="952"/>
      <c r="AO110" s="953"/>
      <c r="AP110" s="955">
        <v>1.2</v>
      </c>
      <c r="AQ110" s="956"/>
      <c r="AR110" s="956"/>
      <c r="AS110" s="956"/>
      <c r="AT110" s="957"/>
      <c r="AU110" s="958" t="s">
        <v>72</v>
      </c>
      <c r="AV110" s="959"/>
      <c r="AW110" s="959"/>
      <c r="AX110" s="959"/>
      <c r="AY110" s="959"/>
      <c r="AZ110" s="981" t="s">
        <v>433</v>
      </c>
      <c r="BA110" s="949"/>
      <c r="BB110" s="949"/>
      <c r="BC110" s="949"/>
      <c r="BD110" s="949"/>
      <c r="BE110" s="949"/>
      <c r="BF110" s="949"/>
      <c r="BG110" s="949"/>
      <c r="BH110" s="949"/>
      <c r="BI110" s="949"/>
      <c r="BJ110" s="949"/>
      <c r="BK110" s="949"/>
      <c r="BL110" s="949"/>
      <c r="BM110" s="949"/>
      <c r="BN110" s="949"/>
      <c r="BO110" s="949"/>
      <c r="BP110" s="950"/>
      <c r="BQ110" s="982">
        <v>10946025</v>
      </c>
      <c r="BR110" s="983"/>
      <c r="BS110" s="983"/>
      <c r="BT110" s="983"/>
      <c r="BU110" s="983"/>
      <c r="BV110" s="983">
        <v>10634386</v>
      </c>
      <c r="BW110" s="983"/>
      <c r="BX110" s="983"/>
      <c r="BY110" s="983"/>
      <c r="BZ110" s="983"/>
      <c r="CA110" s="983">
        <v>11121262</v>
      </c>
      <c r="CB110" s="983"/>
      <c r="CC110" s="983"/>
      <c r="CD110" s="983"/>
      <c r="CE110" s="983"/>
      <c r="CF110" s="996">
        <v>10.9</v>
      </c>
      <c r="CG110" s="997"/>
      <c r="CH110" s="997"/>
      <c r="CI110" s="997"/>
      <c r="CJ110" s="997"/>
      <c r="CK110" s="998" t="s">
        <v>434</v>
      </c>
      <c r="CL110" s="999"/>
      <c r="CM110" s="981" t="s">
        <v>435</v>
      </c>
      <c r="CN110" s="949"/>
      <c r="CO110" s="949"/>
      <c r="CP110" s="949"/>
      <c r="CQ110" s="949"/>
      <c r="CR110" s="949"/>
      <c r="CS110" s="949"/>
      <c r="CT110" s="949"/>
      <c r="CU110" s="949"/>
      <c r="CV110" s="949"/>
      <c r="CW110" s="949"/>
      <c r="CX110" s="949"/>
      <c r="CY110" s="949"/>
      <c r="CZ110" s="949"/>
      <c r="DA110" s="949"/>
      <c r="DB110" s="949"/>
      <c r="DC110" s="949"/>
      <c r="DD110" s="949"/>
      <c r="DE110" s="949"/>
      <c r="DF110" s="950"/>
      <c r="DG110" s="982" t="s">
        <v>410</v>
      </c>
      <c r="DH110" s="983"/>
      <c r="DI110" s="983"/>
      <c r="DJ110" s="983"/>
      <c r="DK110" s="983"/>
      <c r="DL110" s="983" t="s">
        <v>436</v>
      </c>
      <c r="DM110" s="983"/>
      <c r="DN110" s="983"/>
      <c r="DO110" s="983"/>
      <c r="DP110" s="983"/>
      <c r="DQ110" s="983" t="s">
        <v>394</v>
      </c>
      <c r="DR110" s="983"/>
      <c r="DS110" s="983"/>
      <c r="DT110" s="983"/>
      <c r="DU110" s="983"/>
      <c r="DV110" s="984" t="s">
        <v>410</v>
      </c>
      <c r="DW110" s="984"/>
      <c r="DX110" s="984"/>
      <c r="DY110" s="984"/>
      <c r="DZ110" s="985"/>
    </row>
    <row r="111" spans="1:131" s="233" customFormat="1" ht="26.25" customHeight="1" x14ac:dyDescent="0.15">
      <c r="A111" s="986" t="s">
        <v>437</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410</v>
      </c>
      <c r="AB111" s="990"/>
      <c r="AC111" s="990"/>
      <c r="AD111" s="990"/>
      <c r="AE111" s="991"/>
      <c r="AF111" s="992" t="s">
        <v>394</v>
      </c>
      <c r="AG111" s="990"/>
      <c r="AH111" s="990"/>
      <c r="AI111" s="990"/>
      <c r="AJ111" s="991"/>
      <c r="AK111" s="992" t="s">
        <v>438</v>
      </c>
      <c r="AL111" s="990"/>
      <c r="AM111" s="990"/>
      <c r="AN111" s="990"/>
      <c r="AO111" s="991"/>
      <c r="AP111" s="993" t="s">
        <v>438</v>
      </c>
      <c r="AQ111" s="994"/>
      <c r="AR111" s="994"/>
      <c r="AS111" s="994"/>
      <c r="AT111" s="995"/>
      <c r="AU111" s="960"/>
      <c r="AV111" s="961"/>
      <c r="AW111" s="961"/>
      <c r="AX111" s="961"/>
      <c r="AY111" s="961"/>
      <c r="AZ111" s="974" t="s">
        <v>439</v>
      </c>
      <c r="BA111" s="975"/>
      <c r="BB111" s="975"/>
      <c r="BC111" s="975"/>
      <c r="BD111" s="975"/>
      <c r="BE111" s="975"/>
      <c r="BF111" s="975"/>
      <c r="BG111" s="975"/>
      <c r="BH111" s="975"/>
      <c r="BI111" s="975"/>
      <c r="BJ111" s="975"/>
      <c r="BK111" s="975"/>
      <c r="BL111" s="975"/>
      <c r="BM111" s="975"/>
      <c r="BN111" s="975"/>
      <c r="BO111" s="975"/>
      <c r="BP111" s="976"/>
      <c r="BQ111" s="977">
        <v>475066</v>
      </c>
      <c r="BR111" s="978"/>
      <c r="BS111" s="978"/>
      <c r="BT111" s="978"/>
      <c r="BU111" s="978"/>
      <c r="BV111" s="978">
        <v>665562</v>
      </c>
      <c r="BW111" s="978"/>
      <c r="BX111" s="978"/>
      <c r="BY111" s="978"/>
      <c r="BZ111" s="978"/>
      <c r="CA111" s="978">
        <v>632836</v>
      </c>
      <c r="CB111" s="978"/>
      <c r="CC111" s="978"/>
      <c r="CD111" s="978"/>
      <c r="CE111" s="978"/>
      <c r="CF111" s="972">
        <v>0.6</v>
      </c>
      <c r="CG111" s="973"/>
      <c r="CH111" s="973"/>
      <c r="CI111" s="973"/>
      <c r="CJ111" s="973"/>
      <c r="CK111" s="1000"/>
      <c r="CL111" s="1001"/>
      <c r="CM111" s="974" t="s">
        <v>440</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394</v>
      </c>
      <c r="DH111" s="978"/>
      <c r="DI111" s="978"/>
      <c r="DJ111" s="978"/>
      <c r="DK111" s="978"/>
      <c r="DL111" s="978" t="s">
        <v>394</v>
      </c>
      <c r="DM111" s="978"/>
      <c r="DN111" s="978"/>
      <c r="DO111" s="978"/>
      <c r="DP111" s="978"/>
      <c r="DQ111" s="978" t="s">
        <v>410</v>
      </c>
      <c r="DR111" s="978"/>
      <c r="DS111" s="978"/>
      <c r="DT111" s="978"/>
      <c r="DU111" s="978"/>
      <c r="DV111" s="979" t="s">
        <v>410</v>
      </c>
      <c r="DW111" s="979"/>
      <c r="DX111" s="979"/>
      <c r="DY111" s="979"/>
      <c r="DZ111" s="980"/>
    </row>
    <row r="112" spans="1:131" s="233" customFormat="1" ht="26.25" customHeight="1" x14ac:dyDescent="0.15">
      <c r="A112" s="1004" t="s">
        <v>441</v>
      </c>
      <c r="B112" s="1005"/>
      <c r="C112" s="975" t="s">
        <v>442</v>
      </c>
      <c r="D112" s="975"/>
      <c r="E112" s="975"/>
      <c r="F112" s="975"/>
      <c r="G112" s="975"/>
      <c r="H112" s="975"/>
      <c r="I112" s="975"/>
      <c r="J112" s="975"/>
      <c r="K112" s="975"/>
      <c r="L112" s="975"/>
      <c r="M112" s="975"/>
      <c r="N112" s="975"/>
      <c r="O112" s="975"/>
      <c r="P112" s="975"/>
      <c r="Q112" s="975"/>
      <c r="R112" s="975"/>
      <c r="S112" s="975"/>
      <c r="T112" s="975"/>
      <c r="U112" s="975"/>
      <c r="V112" s="975"/>
      <c r="W112" s="975"/>
      <c r="X112" s="975"/>
      <c r="Y112" s="975"/>
      <c r="Z112" s="976"/>
      <c r="AA112" s="1010" t="s">
        <v>128</v>
      </c>
      <c r="AB112" s="1011"/>
      <c r="AC112" s="1011"/>
      <c r="AD112" s="1011"/>
      <c r="AE112" s="1012"/>
      <c r="AF112" s="1013" t="s">
        <v>443</v>
      </c>
      <c r="AG112" s="1011"/>
      <c r="AH112" s="1011"/>
      <c r="AI112" s="1011"/>
      <c r="AJ112" s="1012"/>
      <c r="AK112" s="1013" t="s">
        <v>444</v>
      </c>
      <c r="AL112" s="1011"/>
      <c r="AM112" s="1011"/>
      <c r="AN112" s="1011"/>
      <c r="AO112" s="1012"/>
      <c r="AP112" s="1014" t="s">
        <v>128</v>
      </c>
      <c r="AQ112" s="1015"/>
      <c r="AR112" s="1015"/>
      <c r="AS112" s="1015"/>
      <c r="AT112" s="1016"/>
      <c r="AU112" s="960"/>
      <c r="AV112" s="961"/>
      <c r="AW112" s="961"/>
      <c r="AX112" s="961"/>
      <c r="AY112" s="961"/>
      <c r="AZ112" s="974" t="s">
        <v>445</v>
      </c>
      <c r="BA112" s="975"/>
      <c r="BB112" s="975"/>
      <c r="BC112" s="975"/>
      <c r="BD112" s="975"/>
      <c r="BE112" s="975"/>
      <c r="BF112" s="975"/>
      <c r="BG112" s="975"/>
      <c r="BH112" s="975"/>
      <c r="BI112" s="975"/>
      <c r="BJ112" s="975"/>
      <c r="BK112" s="975"/>
      <c r="BL112" s="975"/>
      <c r="BM112" s="975"/>
      <c r="BN112" s="975"/>
      <c r="BO112" s="975"/>
      <c r="BP112" s="976"/>
      <c r="BQ112" s="977" t="s">
        <v>394</v>
      </c>
      <c r="BR112" s="978"/>
      <c r="BS112" s="978"/>
      <c r="BT112" s="978"/>
      <c r="BU112" s="978"/>
      <c r="BV112" s="978" t="s">
        <v>394</v>
      </c>
      <c r="BW112" s="978"/>
      <c r="BX112" s="978"/>
      <c r="BY112" s="978"/>
      <c r="BZ112" s="978"/>
      <c r="CA112" s="978" t="s">
        <v>394</v>
      </c>
      <c r="CB112" s="978"/>
      <c r="CC112" s="978"/>
      <c r="CD112" s="978"/>
      <c r="CE112" s="978"/>
      <c r="CF112" s="972" t="s">
        <v>394</v>
      </c>
      <c r="CG112" s="973"/>
      <c r="CH112" s="973"/>
      <c r="CI112" s="973"/>
      <c r="CJ112" s="973"/>
      <c r="CK112" s="1000"/>
      <c r="CL112" s="1001"/>
      <c r="CM112" s="974" t="s">
        <v>446</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394</v>
      </c>
      <c r="DH112" s="978"/>
      <c r="DI112" s="978"/>
      <c r="DJ112" s="978"/>
      <c r="DK112" s="978"/>
      <c r="DL112" s="978" t="s">
        <v>443</v>
      </c>
      <c r="DM112" s="978"/>
      <c r="DN112" s="978"/>
      <c r="DO112" s="978"/>
      <c r="DP112" s="978"/>
      <c r="DQ112" s="978" t="s">
        <v>394</v>
      </c>
      <c r="DR112" s="978"/>
      <c r="DS112" s="978"/>
      <c r="DT112" s="978"/>
      <c r="DU112" s="978"/>
      <c r="DV112" s="979" t="s">
        <v>394</v>
      </c>
      <c r="DW112" s="979"/>
      <c r="DX112" s="979"/>
      <c r="DY112" s="979"/>
      <c r="DZ112" s="980"/>
    </row>
    <row r="113" spans="1:130" s="233" customFormat="1" ht="26.25" customHeight="1" x14ac:dyDescent="0.15">
      <c r="A113" s="1006"/>
      <c r="B113" s="1007"/>
      <c r="C113" s="975" t="s">
        <v>447</v>
      </c>
      <c r="D113" s="975"/>
      <c r="E113" s="975"/>
      <c r="F113" s="975"/>
      <c r="G113" s="975"/>
      <c r="H113" s="975"/>
      <c r="I113" s="975"/>
      <c r="J113" s="975"/>
      <c r="K113" s="975"/>
      <c r="L113" s="975"/>
      <c r="M113" s="975"/>
      <c r="N113" s="975"/>
      <c r="O113" s="975"/>
      <c r="P113" s="975"/>
      <c r="Q113" s="975"/>
      <c r="R113" s="975"/>
      <c r="S113" s="975"/>
      <c r="T113" s="975"/>
      <c r="U113" s="975"/>
      <c r="V113" s="975"/>
      <c r="W113" s="975"/>
      <c r="X113" s="975"/>
      <c r="Y113" s="975"/>
      <c r="Z113" s="976"/>
      <c r="AA113" s="989" t="s">
        <v>394</v>
      </c>
      <c r="AB113" s="990"/>
      <c r="AC113" s="990"/>
      <c r="AD113" s="990"/>
      <c r="AE113" s="991"/>
      <c r="AF113" s="992" t="s">
        <v>444</v>
      </c>
      <c r="AG113" s="990"/>
      <c r="AH113" s="990"/>
      <c r="AI113" s="990"/>
      <c r="AJ113" s="991"/>
      <c r="AK113" s="992" t="s">
        <v>448</v>
      </c>
      <c r="AL113" s="990"/>
      <c r="AM113" s="990"/>
      <c r="AN113" s="990"/>
      <c r="AO113" s="991"/>
      <c r="AP113" s="993" t="s">
        <v>449</v>
      </c>
      <c r="AQ113" s="994"/>
      <c r="AR113" s="994"/>
      <c r="AS113" s="994"/>
      <c r="AT113" s="995"/>
      <c r="AU113" s="960"/>
      <c r="AV113" s="961"/>
      <c r="AW113" s="961"/>
      <c r="AX113" s="961"/>
      <c r="AY113" s="961"/>
      <c r="AZ113" s="974" t="s">
        <v>450</v>
      </c>
      <c r="BA113" s="975"/>
      <c r="BB113" s="975"/>
      <c r="BC113" s="975"/>
      <c r="BD113" s="975"/>
      <c r="BE113" s="975"/>
      <c r="BF113" s="975"/>
      <c r="BG113" s="975"/>
      <c r="BH113" s="975"/>
      <c r="BI113" s="975"/>
      <c r="BJ113" s="975"/>
      <c r="BK113" s="975"/>
      <c r="BL113" s="975"/>
      <c r="BM113" s="975"/>
      <c r="BN113" s="975"/>
      <c r="BO113" s="975"/>
      <c r="BP113" s="976"/>
      <c r="BQ113" s="977">
        <v>1385841</v>
      </c>
      <c r="BR113" s="978"/>
      <c r="BS113" s="978"/>
      <c r="BT113" s="978"/>
      <c r="BU113" s="978"/>
      <c r="BV113" s="978">
        <v>1622906</v>
      </c>
      <c r="BW113" s="978"/>
      <c r="BX113" s="978"/>
      <c r="BY113" s="978"/>
      <c r="BZ113" s="978"/>
      <c r="CA113" s="978">
        <v>1824941</v>
      </c>
      <c r="CB113" s="978"/>
      <c r="CC113" s="978"/>
      <c r="CD113" s="978"/>
      <c r="CE113" s="978"/>
      <c r="CF113" s="972">
        <v>1.8</v>
      </c>
      <c r="CG113" s="973"/>
      <c r="CH113" s="973"/>
      <c r="CI113" s="973"/>
      <c r="CJ113" s="973"/>
      <c r="CK113" s="1000"/>
      <c r="CL113" s="1001"/>
      <c r="CM113" s="974" t="s">
        <v>451</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0" t="s">
        <v>448</v>
      </c>
      <c r="DH113" s="1011"/>
      <c r="DI113" s="1011"/>
      <c r="DJ113" s="1011"/>
      <c r="DK113" s="1012"/>
      <c r="DL113" s="1013" t="s">
        <v>394</v>
      </c>
      <c r="DM113" s="1011"/>
      <c r="DN113" s="1011"/>
      <c r="DO113" s="1011"/>
      <c r="DP113" s="1012"/>
      <c r="DQ113" s="1013" t="s">
        <v>394</v>
      </c>
      <c r="DR113" s="1011"/>
      <c r="DS113" s="1011"/>
      <c r="DT113" s="1011"/>
      <c r="DU113" s="1012"/>
      <c r="DV113" s="1014" t="s">
        <v>128</v>
      </c>
      <c r="DW113" s="1015"/>
      <c r="DX113" s="1015"/>
      <c r="DY113" s="1015"/>
      <c r="DZ113" s="1016"/>
    </row>
    <row r="114" spans="1:130" s="233" customFormat="1" ht="26.25" customHeight="1" x14ac:dyDescent="0.15">
      <c r="A114" s="1006"/>
      <c r="B114" s="1007"/>
      <c r="C114" s="975" t="s">
        <v>452</v>
      </c>
      <c r="D114" s="975"/>
      <c r="E114" s="975"/>
      <c r="F114" s="975"/>
      <c r="G114" s="975"/>
      <c r="H114" s="975"/>
      <c r="I114" s="975"/>
      <c r="J114" s="975"/>
      <c r="K114" s="975"/>
      <c r="L114" s="975"/>
      <c r="M114" s="975"/>
      <c r="N114" s="975"/>
      <c r="O114" s="975"/>
      <c r="P114" s="975"/>
      <c r="Q114" s="975"/>
      <c r="R114" s="975"/>
      <c r="S114" s="975"/>
      <c r="T114" s="975"/>
      <c r="U114" s="975"/>
      <c r="V114" s="975"/>
      <c r="W114" s="975"/>
      <c r="X114" s="975"/>
      <c r="Y114" s="975"/>
      <c r="Z114" s="976"/>
      <c r="AA114" s="1010">
        <v>111836</v>
      </c>
      <c r="AB114" s="1011"/>
      <c r="AC114" s="1011"/>
      <c r="AD114" s="1011"/>
      <c r="AE114" s="1012"/>
      <c r="AF114" s="1013">
        <v>125947</v>
      </c>
      <c r="AG114" s="1011"/>
      <c r="AH114" s="1011"/>
      <c r="AI114" s="1011"/>
      <c r="AJ114" s="1012"/>
      <c r="AK114" s="1013">
        <v>122835</v>
      </c>
      <c r="AL114" s="1011"/>
      <c r="AM114" s="1011"/>
      <c r="AN114" s="1011"/>
      <c r="AO114" s="1012"/>
      <c r="AP114" s="1014">
        <v>0.1</v>
      </c>
      <c r="AQ114" s="1015"/>
      <c r="AR114" s="1015"/>
      <c r="AS114" s="1015"/>
      <c r="AT114" s="1016"/>
      <c r="AU114" s="960"/>
      <c r="AV114" s="961"/>
      <c r="AW114" s="961"/>
      <c r="AX114" s="961"/>
      <c r="AY114" s="961"/>
      <c r="AZ114" s="974" t="s">
        <v>453</v>
      </c>
      <c r="BA114" s="975"/>
      <c r="BB114" s="975"/>
      <c r="BC114" s="975"/>
      <c r="BD114" s="975"/>
      <c r="BE114" s="975"/>
      <c r="BF114" s="975"/>
      <c r="BG114" s="975"/>
      <c r="BH114" s="975"/>
      <c r="BI114" s="975"/>
      <c r="BJ114" s="975"/>
      <c r="BK114" s="975"/>
      <c r="BL114" s="975"/>
      <c r="BM114" s="975"/>
      <c r="BN114" s="975"/>
      <c r="BO114" s="975"/>
      <c r="BP114" s="976"/>
      <c r="BQ114" s="977">
        <v>13573607</v>
      </c>
      <c r="BR114" s="978"/>
      <c r="BS114" s="978"/>
      <c r="BT114" s="978"/>
      <c r="BU114" s="978"/>
      <c r="BV114" s="978">
        <v>12772331</v>
      </c>
      <c r="BW114" s="978"/>
      <c r="BX114" s="978"/>
      <c r="BY114" s="978"/>
      <c r="BZ114" s="978"/>
      <c r="CA114" s="978">
        <v>12856649</v>
      </c>
      <c r="CB114" s="978"/>
      <c r="CC114" s="978"/>
      <c r="CD114" s="978"/>
      <c r="CE114" s="978"/>
      <c r="CF114" s="972">
        <v>12.6</v>
      </c>
      <c r="CG114" s="973"/>
      <c r="CH114" s="973"/>
      <c r="CI114" s="973"/>
      <c r="CJ114" s="973"/>
      <c r="CK114" s="1000"/>
      <c r="CL114" s="1001"/>
      <c r="CM114" s="974" t="s">
        <v>454</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0" t="s">
        <v>444</v>
      </c>
      <c r="DH114" s="1011"/>
      <c r="DI114" s="1011"/>
      <c r="DJ114" s="1011"/>
      <c r="DK114" s="1012"/>
      <c r="DL114" s="1013" t="s">
        <v>128</v>
      </c>
      <c r="DM114" s="1011"/>
      <c r="DN114" s="1011"/>
      <c r="DO114" s="1011"/>
      <c r="DP114" s="1012"/>
      <c r="DQ114" s="1013" t="s">
        <v>410</v>
      </c>
      <c r="DR114" s="1011"/>
      <c r="DS114" s="1011"/>
      <c r="DT114" s="1011"/>
      <c r="DU114" s="1012"/>
      <c r="DV114" s="1014" t="s">
        <v>444</v>
      </c>
      <c r="DW114" s="1015"/>
      <c r="DX114" s="1015"/>
      <c r="DY114" s="1015"/>
      <c r="DZ114" s="1016"/>
    </row>
    <row r="115" spans="1:130" s="233" customFormat="1" ht="26.25" customHeight="1" x14ac:dyDescent="0.15">
      <c r="A115" s="1006"/>
      <c r="B115" s="1007"/>
      <c r="C115" s="975" t="s">
        <v>455</v>
      </c>
      <c r="D115" s="975"/>
      <c r="E115" s="975"/>
      <c r="F115" s="975"/>
      <c r="G115" s="975"/>
      <c r="H115" s="975"/>
      <c r="I115" s="975"/>
      <c r="J115" s="975"/>
      <c r="K115" s="975"/>
      <c r="L115" s="975"/>
      <c r="M115" s="975"/>
      <c r="N115" s="975"/>
      <c r="O115" s="975"/>
      <c r="P115" s="975"/>
      <c r="Q115" s="975"/>
      <c r="R115" s="975"/>
      <c r="S115" s="975"/>
      <c r="T115" s="975"/>
      <c r="U115" s="975"/>
      <c r="V115" s="975"/>
      <c r="W115" s="975"/>
      <c r="X115" s="975"/>
      <c r="Y115" s="975"/>
      <c r="Z115" s="976"/>
      <c r="AA115" s="989">
        <v>126242</v>
      </c>
      <c r="AB115" s="990"/>
      <c r="AC115" s="990"/>
      <c r="AD115" s="990"/>
      <c r="AE115" s="991"/>
      <c r="AF115" s="992" t="s">
        <v>436</v>
      </c>
      <c r="AG115" s="990"/>
      <c r="AH115" s="990"/>
      <c r="AI115" s="990"/>
      <c r="AJ115" s="991"/>
      <c r="AK115" s="992" t="s">
        <v>449</v>
      </c>
      <c r="AL115" s="990"/>
      <c r="AM115" s="990"/>
      <c r="AN115" s="990"/>
      <c r="AO115" s="991"/>
      <c r="AP115" s="993" t="s">
        <v>448</v>
      </c>
      <c r="AQ115" s="994"/>
      <c r="AR115" s="994"/>
      <c r="AS115" s="994"/>
      <c r="AT115" s="995"/>
      <c r="AU115" s="960"/>
      <c r="AV115" s="961"/>
      <c r="AW115" s="961"/>
      <c r="AX115" s="961"/>
      <c r="AY115" s="961"/>
      <c r="AZ115" s="974" t="s">
        <v>456</v>
      </c>
      <c r="BA115" s="975"/>
      <c r="BB115" s="975"/>
      <c r="BC115" s="975"/>
      <c r="BD115" s="975"/>
      <c r="BE115" s="975"/>
      <c r="BF115" s="975"/>
      <c r="BG115" s="975"/>
      <c r="BH115" s="975"/>
      <c r="BI115" s="975"/>
      <c r="BJ115" s="975"/>
      <c r="BK115" s="975"/>
      <c r="BL115" s="975"/>
      <c r="BM115" s="975"/>
      <c r="BN115" s="975"/>
      <c r="BO115" s="975"/>
      <c r="BP115" s="976"/>
      <c r="BQ115" s="977" t="s">
        <v>128</v>
      </c>
      <c r="BR115" s="978"/>
      <c r="BS115" s="978"/>
      <c r="BT115" s="978"/>
      <c r="BU115" s="978"/>
      <c r="BV115" s="978" t="s">
        <v>394</v>
      </c>
      <c r="BW115" s="978"/>
      <c r="BX115" s="978"/>
      <c r="BY115" s="978"/>
      <c r="BZ115" s="978"/>
      <c r="CA115" s="978" t="s">
        <v>438</v>
      </c>
      <c r="CB115" s="978"/>
      <c r="CC115" s="978"/>
      <c r="CD115" s="978"/>
      <c r="CE115" s="978"/>
      <c r="CF115" s="972" t="s">
        <v>457</v>
      </c>
      <c r="CG115" s="973"/>
      <c r="CH115" s="973"/>
      <c r="CI115" s="973"/>
      <c r="CJ115" s="973"/>
      <c r="CK115" s="1000"/>
      <c r="CL115" s="1001"/>
      <c r="CM115" s="974" t="s">
        <v>458</v>
      </c>
      <c r="CN115" s="975"/>
      <c r="CO115" s="975"/>
      <c r="CP115" s="975"/>
      <c r="CQ115" s="975"/>
      <c r="CR115" s="975"/>
      <c r="CS115" s="975"/>
      <c r="CT115" s="975"/>
      <c r="CU115" s="975"/>
      <c r="CV115" s="975"/>
      <c r="CW115" s="975"/>
      <c r="CX115" s="975"/>
      <c r="CY115" s="975"/>
      <c r="CZ115" s="975"/>
      <c r="DA115" s="975"/>
      <c r="DB115" s="975"/>
      <c r="DC115" s="975"/>
      <c r="DD115" s="975"/>
      <c r="DE115" s="975"/>
      <c r="DF115" s="976"/>
      <c r="DG115" s="1010">
        <v>475066</v>
      </c>
      <c r="DH115" s="1011"/>
      <c r="DI115" s="1011"/>
      <c r="DJ115" s="1011"/>
      <c r="DK115" s="1012"/>
      <c r="DL115" s="1013">
        <v>665562</v>
      </c>
      <c r="DM115" s="1011"/>
      <c r="DN115" s="1011"/>
      <c r="DO115" s="1011"/>
      <c r="DP115" s="1012"/>
      <c r="DQ115" s="1013">
        <v>632836</v>
      </c>
      <c r="DR115" s="1011"/>
      <c r="DS115" s="1011"/>
      <c r="DT115" s="1011"/>
      <c r="DU115" s="1012"/>
      <c r="DV115" s="1014">
        <v>0.6</v>
      </c>
      <c r="DW115" s="1015"/>
      <c r="DX115" s="1015"/>
      <c r="DY115" s="1015"/>
      <c r="DZ115" s="1016"/>
    </row>
    <row r="116" spans="1:130" s="233" customFormat="1" ht="26.25" customHeight="1" x14ac:dyDescent="0.15">
      <c r="A116" s="1008"/>
      <c r="B116" s="1009"/>
      <c r="C116" s="1017" t="s">
        <v>459</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448</v>
      </c>
      <c r="AB116" s="1011"/>
      <c r="AC116" s="1011"/>
      <c r="AD116" s="1011"/>
      <c r="AE116" s="1012"/>
      <c r="AF116" s="1013" t="s">
        <v>128</v>
      </c>
      <c r="AG116" s="1011"/>
      <c r="AH116" s="1011"/>
      <c r="AI116" s="1011"/>
      <c r="AJ116" s="1012"/>
      <c r="AK116" s="1013" t="s">
        <v>394</v>
      </c>
      <c r="AL116" s="1011"/>
      <c r="AM116" s="1011"/>
      <c r="AN116" s="1011"/>
      <c r="AO116" s="1012"/>
      <c r="AP116" s="1014" t="s">
        <v>444</v>
      </c>
      <c r="AQ116" s="1015"/>
      <c r="AR116" s="1015"/>
      <c r="AS116" s="1015"/>
      <c r="AT116" s="1016"/>
      <c r="AU116" s="960"/>
      <c r="AV116" s="961"/>
      <c r="AW116" s="961"/>
      <c r="AX116" s="961"/>
      <c r="AY116" s="961"/>
      <c r="AZ116" s="1019" t="s">
        <v>460</v>
      </c>
      <c r="BA116" s="1020"/>
      <c r="BB116" s="1020"/>
      <c r="BC116" s="1020"/>
      <c r="BD116" s="1020"/>
      <c r="BE116" s="1020"/>
      <c r="BF116" s="1020"/>
      <c r="BG116" s="1020"/>
      <c r="BH116" s="1020"/>
      <c r="BI116" s="1020"/>
      <c r="BJ116" s="1020"/>
      <c r="BK116" s="1020"/>
      <c r="BL116" s="1020"/>
      <c r="BM116" s="1020"/>
      <c r="BN116" s="1020"/>
      <c r="BO116" s="1020"/>
      <c r="BP116" s="1021"/>
      <c r="BQ116" s="977" t="s">
        <v>394</v>
      </c>
      <c r="BR116" s="978"/>
      <c r="BS116" s="978"/>
      <c r="BT116" s="978"/>
      <c r="BU116" s="978"/>
      <c r="BV116" s="978" t="s">
        <v>394</v>
      </c>
      <c r="BW116" s="978"/>
      <c r="BX116" s="978"/>
      <c r="BY116" s="978"/>
      <c r="BZ116" s="978"/>
      <c r="CA116" s="978" t="s">
        <v>438</v>
      </c>
      <c r="CB116" s="978"/>
      <c r="CC116" s="978"/>
      <c r="CD116" s="978"/>
      <c r="CE116" s="978"/>
      <c r="CF116" s="972" t="s">
        <v>438</v>
      </c>
      <c r="CG116" s="973"/>
      <c r="CH116" s="973"/>
      <c r="CI116" s="973"/>
      <c r="CJ116" s="973"/>
      <c r="CK116" s="1000"/>
      <c r="CL116" s="1001"/>
      <c r="CM116" s="974" t="s">
        <v>461</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0" t="s">
        <v>448</v>
      </c>
      <c r="DH116" s="1011"/>
      <c r="DI116" s="1011"/>
      <c r="DJ116" s="1011"/>
      <c r="DK116" s="1012"/>
      <c r="DL116" s="1013" t="s">
        <v>438</v>
      </c>
      <c r="DM116" s="1011"/>
      <c r="DN116" s="1011"/>
      <c r="DO116" s="1011"/>
      <c r="DP116" s="1012"/>
      <c r="DQ116" s="1013" t="s">
        <v>448</v>
      </c>
      <c r="DR116" s="1011"/>
      <c r="DS116" s="1011"/>
      <c r="DT116" s="1011"/>
      <c r="DU116" s="1012"/>
      <c r="DV116" s="1014" t="s">
        <v>457</v>
      </c>
      <c r="DW116" s="1015"/>
      <c r="DX116" s="1015"/>
      <c r="DY116" s="1015"/>
      <c r="DZ116" s="1016"/>
    </row>
    <row r="117" spans="1:130" s="233" customFormat="1" ht="26.25" customHeight="1" x14ac:dyDescent="0.15">
      <c r="A117" s="964" t="s">
        <v>187</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1029" t="s">
        <v>462</v>
      </c>
      <c r="Z117" s="946"/>
      <c r="AA117" s="1030">
        <v>1574082</v>
      </c>
      <c r="AB117" s="1031"/>
      <c r="AC117" s="1031"/>
      <c r="AD117" s="1031"/>
      <c r="AE117" s="1032"/>
      <c r="AF117" s="1033">
        <v>1377949</v>
      </c>
      <c r="AG117" s="1031"/>
      <c r="AH117" s="1031"/>
      <c r="AI117" s="1031"/>
      <c r="AJ117" s="1032"/>
      <c r="AK117" s="1033">
        <v>1317177</v>
      </c>
      <c r="AL117" s="1031"/>
      <c r="AM117" s="1031"/>
      <c r="AN117" s="1031"/>
      <c r="AO117" s="1032"/>
      <c r="AP117" s="1034"/>
      <c r="AQ117" s="1035"/>
      <c r="AR117" s="1035"/>
      <c r="AS117" s="1035"/>
      <c r="AT117" s="1036"/>
      <c r="AU117" s="960"/>
      <c r="AV117" s="961"/>
      <c r="AW117" s="961"/>
      <c r="AX117" s="961"/>
      <c r="AY117" s="961"/>
      <c r="AZ117" s="1026" t="s">
        <v>463</v>
      </c>
      <c r="BA117" s="1027"/>
      <c r="BB117" s="1027"/>
      <c r="BC117" s="1027"/>
      <c r="BD117" s="1027"/>
      <c r="BE117" s="1027"/>
      <c r="BF117" s="1027"/>
      <c r="BG117" s="1027"/>
      <c r="BH117" s="1027"/>
      <c r="BI117" s="1027"/>
      <c r="BJ117" s="1027"/>
      <c r="BK117" s="1027"/>
      <c r="BL117" s="1027"/>
      <c r="BM117" s="1027"/>
      <c r="BN117" s="1027"/>
      <c r="BO117" s="1027"/>
      <c r="BP117" s="1028"/>
      <c r="BQ117" s="977" t="s">
        <v>444</v>
      </c>
      <c r="BR117" s="978"/>
      <c r="BS117" s="978"/>
      <c r="BT117" s="978"/>
      <c r="BU117" s="978"/>
      <c r="BV117" s="978" t="s">
        <v>438</v>
      </c>
      <c r="BW117" s="978"/>
      <c r="BX117" s="978"/>
      <c r="BY117" s="978"/>
      <c r="BZ117" s="978"/>
      <c r="CA117" s="978" t="s">
        <v>438</v>
      </c>
      <c r="CB117" s="978"/>
      <c r="CC117" s="978"/>
      <c r="CD117" s="978"/>
      <c r="CE117" s="978"/>
      <c r="CF117" s="972" t="s">
        <v>457</v>
      </c>
      <c r="CG117" s="973"/>
      <c r="CH117" s="973"/>
      <c r="CI117" s="973"/>
      <c r="CJ117" s="973"/>
      <c r="CK117" s="1000"/>
      <c r="CL117" s="1001"/>
      <c r="CM117" s="974" t="s">
        <v>464</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0" t="s">
        <v>457</v>
      </c>
      <c r="DH117" s="1011"/>
      <c r="DI117" s="1011"/>
      <c r="DJ117" s="1011"/>
      <c r="DK117" s="1012"/>
      <c r="DL117" s="1013" t="s">
        <v>410</v>
      </c>
      <c r="DM117" s="1011"/>
      <c r="DN117" s="1011"/>
      <c r="DO117" s="1011"/>
      <c r="DP117" s="1012"/>
      <c r="DQ117" s="1013" t="s">
        <v>438</v>
      </c>
      <c r="DR117" s="1011"/>
      <c r="DS117" s="1011"/>
      <c r="DT117" s="1011"/>
      <c r="DU117" s="1012"/>
      <c r="DV117" s="1014" t="s">
        <v>410</v>
      </c>
      <c r="DW117" s="1015"/>
      <c r="DX117" s="1015"/>
      <c r="DY117" s="1015"/>
      <c r="DZ117" s="1016"/>
    </row>
    <row r="118" spans="1:130" s="233" customFormat="1" ht="26.25" customHeight="1" x14ac:dyDescent="0.15">
      <c r="A118" s="964" t="s">
        <v>431</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4" t="s">
        <v>428</v>
      </c>
      <c r="AB118" s="945"/>
      <c r="AC118" s="945"/>
      <c r="AD118" s="945"/>
      <c r="AE118" s="946"/>
      <c r="AF118" s="944" t="s">
        <v>429</v>
      </c>
      <c r="AG118" s="945"/>
      <c r="AH118" s="945"/>
      <c r="AI118" s="945"/>
      <c r="AJ118" s="946"/>
      <c r="AK118" s="944" t="s">
        <v>307</v>
      </c>
      <c r="AL118" s="945"/>
      <c r="AM118" s="945"/>
      <c r="AN118" s="945"/>
      <c r="AO118" s="946"/>
      <c r="AP118" s="1022" t="s">
        <v>430</v>
      </c>
      <c r="AQ118" s="1023"/>
      <c r="AR118" s="1023"/>
      <c r="AS118" s="1023"/>
      <c r="AT118" s="1024"/>
      <c r="AU118" s="960"/>
      <c r="AV118" s="961"/>
      <c r="AW118" s="961"/>
      <c r="AX118" s="961"/>
      <c r="AY118" s="961"/>
      <c r="AZ118" s="1025" t="s">
        <v>465</v>
      </c>
      <c r="BA118" s="1017"/>
      <c r="BB118" s="1017"/>
      <c r="BC118" s="1017"/>
      <c r="BD118" s="1017"/>
      <c r="BE118" s="1017"/>
      <c r="BF118" s="1017"/>
      <c r="BG118" s="1017"/>
      <c r="BH118" s="1017"/>
      <c r="BI118" s="1017"/>
      <c r="BJ118" s="1017"/>
      <c r="BK118" s="1017"/>
      <c r="BL118" s="1017"/>
      <c r="BM118" s="1017"/>
      <c r="BN118" s="1017"/>
      <c r="BO118" s="1017"/>
      <c r="BP118" s="1018"/>
      <c r="BQ118" s="1051" t="s">
        <v>436</v>
      </c>
      <c r="BR118" s="1052"/>
      <c r="BS118" s="1052"/>
      <c r="BT118" s="1052"/>
      <c r="BU118" s="1052"/>
      <c r="BV118" s="1052" t="s">
        <v>457</v>
      </c>
      <c r="BW118" s="1052"/>
      <c r="BX118" s="1052"/>
      <c r="BY118" s="1052"/>
      <c r="BZ118" s="1052"/>
      <c r="CA118" s="1052" t="s">
        <v>448</v>
      </c>
      <c r="CB118" s="1052"/>
      <c r="CC118" s="1052"/>
      <c r="CD118" s="1052"/>
      <c r="CE118" s="1052"/>
      <c r="CF118" s="972" t="s">
        <v>448</v>
      </c>
      <c r="CG118" s="973"/>
      <c r="CH118" s="973"/>
      <c r="CI118" s="973"/>
      <c r="CJ118" s="973"/>
      <c r="CK118" s="1000"/>
      <c r="CL118" s="1001"/>
      <c r="CM118" s="974" t="s">
        <v>466</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0" t="s">
        <v>410</v>
      </c>
      <c r="DH118" s="1011"/>
      <c r="DI118" s="1011"/>
      <c r="DJ118" s="1011"/>
      <c r="DK118" s="1012"/>
      <c r="DL118" s="1013" t="s">
        <v>448</v>
      </c>
      <c r="DM118" s="1011"/>
      <c r="DN118" s="1011"/>
      <c r="DO118" s="1011"/>
      <c r="DP118" s="1012"/>
      <c r="DQ118" s="1013" t="s">
        <v>410</v>
      </c>
      <c r="DR118" s="1011"/>
      <c r="DS118" s="1011"/>
      <c r="DT118" s="1011"/>
      <c r="DU118" s="1012"/>
      <c r="DV118" s="1014" t="s">
        <v>410</v>
      </c>
      <c r="DW118" s="1015"/>
      <c r="DX118" s="1015"/>
      <c r="DY118" s="1015"/>
      <c r="DZ118" s="1016"/>
    </row>
    <row r="119" spans="1:130" s="233" customFormat="1" ht="26.25" customHeight="1" x14ac:dyDescent="0.15">
      <c r="A119" s="1108" t="s">
        <v>434</v>
      </c>
      <c r="B119" s="999"/>
      <c r="C119" s="981" t="s">
        <v>435</v>
      </c>
      <c r="D119" s="949"/>
      <c r="E119" s="949"/>
      <c r="F119" s="949"/>
      <c r="G119" s="949"/>
      <c r="H119" s="949"/>
      <c r="I119" s="949"/>
      <c r="J119" s="949"/>
      <c r="K119" s="949"/>
      <c r="L119" s="949"/>
      <c r="M119" s="949"/>
      <c r="N119" s="949"/>
      <c r="O119" s="949"/>
      <c r="P119" s="949"/>
      <c r="Q119" s="949"/>
      <c r="R119" s="949"/>
      <c r="S119" s="949"/>
      <c r="T119" s="949"/>
      <c r="U119" s="949"/>
      <c r="V119" s="949"/>
      <c r="W119" s="949"/>
      <c r="X119" s="949"/>
      <c r="Y119" s="949"/>
      <c r="Z119" s="950"/>
      <c r="AA119" s="951" t="s">
        <v>457</v>
      </c>
      <c r="AB119" s="952"/>
      <c r="AC119" s="952"/>
      <c r="AD119" s="952"/>
      <c r="AE119" s="953"/>
      <c r="AF119" s="954" t="s">
        <v>436</v>
      </c>
      <c r="AG119" s="952"/>
      <c r="AH119" s="952"/>
      <c r="AI119" s="952"/>
      <c r="AJ119" s="953"/>
      <c r="AK119" s="954" t="s">
        <v>457</v>
      </c>
      <c r="AL119" s="952"/>
      <c r="AM119" s="952"/>
      <c r="AN119" s="952"/>
      <c r="AO119" s="953"/>
      <c r="AP119" s="955" t="s">
        <v>449</v>
      </c>
      <c r="AQ119" s="956"/>
      <c r="AR119" s="956"/>
      <c r="AS119" s="956"/>
      <c r="AT119" s="957"/>
      <c r="AU119" s="962"/>
      <c r="AV119" s="963"/>
      <c r="AW119" s="963"/>
      <c r="AX119" s="963"/>
      <c r="AY119" s="963"/>
      <c r="AZ119" s="254" t="s">
        <v>187</v>
      </c>
      <c r="BA119" s="254"/>
      <c r="BB119" s="254"/>
      <c r="BC119" s="254"/>
      <c r="BD119" s="254"/>
      <c r="BE119" s="254"/>
      <c r="BF119" s="254"/>
      <c r="BG119" s="254"/>
      <c r="BH119" s="254"/>
      <c r="BI119" s="254"/>
      <c r="BJ119" s="254"/>
      <c r="BK119" s="254"/>
      <c r="BL119" s="254"/>
      <c r="BM119" s="254"/>
      <c r="BN119" s="254"/>
      <c r="BO119" s="1029" t="s">
        <v>467</v>
      </c>
      <c r="BP119" s="1057"/>
      <c r="BQ119" s="1051">
        <v>26380539</v>
      </c>
      <c r="BR119" s="1052"/>
      <c r="BS119" s="1052"/>
      <c r="BT119" s="1052"/>
      <c r="BU119" s="1052"/>
      <c r="BV119" s="1052">
        <v>25695185</v>
      </c>
      <c r="BW119" s="1052"/>
      <c r="BX119" s="1052"/>
      <c r="BY119" s="1052"/>
      <c r="BZ119" s="1052"/>
      <c r="CA119" s="1052">
        <v>26435688</v>
      </c>
      <c r="CB119" s="1052"/>
      <c r="CC119" s="1052"/>
      <c r="CD119" s="1052"/>
      <c r="CE119" s="1052"/>
      <c r="CF119" s="1053"/>
      <c r="CG119" s="1054"/>
      <c r="CH119" s="1054"/>
      <c r="CI119" s="1054"/>
      <c r="CJ119" s="1055"/>
      <c r="CK119" s="1002"/>
      <c r="CL119" s="1003"/>
      <c r="CM119" s="1025" t="s">
        <v>468</v>
      </c>
      <c r="CN119" s="1017"/>
      <c r="CO119" s="1017"/>
      <c r="CP119" s="1017"/>
      <c r="CQ119" s="1017"/>
      <c r="CR119" s="1017"/>
      <c r="CS119" s="1017"/>
      <c r="CT119" s="1017"/>
      <c r="CU119" s="1017"/>
      <c r="CV119" s="1017"/>
      <c r="CW119" s="1017"/>
      <c r="CX119" s="1017"/>
      <c r="CY119" s="1017"/>
      <c r="CZ119" s="1017"/>
      <c r="DA119" s="1017"/>
      <c r="DB119" s="1017"/>
      <c r="DC119" s="1017"/>
      <c r="DD119" s="1017"/>
      <c r="DE119" s="1017"/>
      <c r="DF119" s="1018"/>
      <c r="DG119" s="1056" t="s">
        <v>394</v>
      </c>
      <c r="DH119" s="1038"/>
      <c r="DI119" s="1038"/>
      <c r="DJ119" s="1038"/>
      <c r="DK119" s="1039"/>
      <c r="DL119" s="1037" t="s">
        <v>410</v>
      </c>
      <c r="DM119" s="1038"/>
      <c r="DN119" s="1038"/>
      <c r="DO119" s="1038"/>
      <c r="DP119" s="1039"/>
      <c r="DQ119" s="1037" t="s">
        <v>457</v>
      </c>
      <c r="DR119" s="1038"/>
      <c r="DS119" s="1038"/>
      <c r="DT119" s="1038"/>
      <c r="DU119" s="1039"/>
      <c r="DV119" s="1040" t="s">
        <v>438</v>
      </c>
      <c r="DW119" s="1041"/>
      <c r="DX119" s="1041"/>
      <c r="DY119" s="1041"/>
      <c r="DZ119" s="1042"/>
    </row>
    <row r="120" spans="1:130" s="233" customFormat="1" ht="26.25" customHeight="1" x14ac:dyDescent="0.15">
      <c r="A120" s="1109"/>
      <c r="B120" s="1001"/>
      <c r="C120" s="974" t="s">
        <v>440</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0" t="s">
        <v>394</v>
      </c>
      <c r="AB120" s="1011"/>
      <c r="AC120" s="1011"/>
      <c r="AD120" s="1011"/>
      <c r="AE120" s="1012"/>
      <c r="AF120" s="1013" t="s">
        <v>449</v>
      </c>
      <c r="AG120" s="1011"/>
      <c r="AH120" s="1011"/>
      <c r="AI120" s="1011"/>
      <c r="AJ120" s="1012"/>
      <c r="AK120" s="1013" t="s">
        <v>438</v>
      </c>
      <c r="AL120" s="1011"/>
      <c r="AM120" s="1011"/>
      <c r="AN120" s="1011"/>
      <c r="AO120" s="1012"/>
      <c r="AP120" s="1014" t="s">
        <v>410</v>
      </c>
      <c r="AQ120" s="1015"/>
      <c r="AR120" s="1015"/>
      <c r="AS120" s="1015"/>
      <c r="AT120" s="1016"/>
      <c r="AU120" s="1043" t="s">
        <v>469</v>
      </c>
      <c r="AV120" s="1044"/>
      <c r="AW120" s="1044"/>
      <c r="AX120" s="1044"/>
      <c r="AY120" s="1045"/>
      <c r="AZ120" s="981" t="s">
        <v>470</v>
      </c>
      <c r="BA120" s="949"/>
      <c r="BB120" s="949"/>
      <c r="BC120" s="949"/>
      <c r="BD120" s="949"/>
      <c r="BE120" s="949"/>
      <c r="BF120" s="949"/>
      <c r="BG120" s="949"/>
      <c r="BH120" s="949"/>
      <c r="BI120" s="949"/>
      <c r="BJ120" s="949"/>
      <c r="BK120" s="949"/>
      <c r="BL120" s="949"/>
      <c r="BM120" s="949"/>
      <c r="BN120" s="949"/>
      <c r="BO120" s="949"/>
      <c r="BP120" s="950"/>
      <c r="BQ120" s="982">
        <v>97269120</v>
      </c>
      <c r="BR120" s="983"/>
      <c r="BS120" s="983"/>
      <c r="BT120" s="983"/>
      <c r="BU120" s="983"/>
      <c r="BV120" s="983">
        <v>82268501</v>
      </c>
      <c r="BW120" s="983"/>
      <c r="BX120" s="983"/>
      <c r="BY120" s="983"/>
      <c r="BZ120" s="983"/>
      <c r="CA120" s="983">
        <v>91605865</v>
      </c>
      <c r="CB120" s="983"/>
      <c r="CC120" s="983"/>
      <c r="CD120" s="983"/>
      <c r="CE120" s="983"/>
      <c r="CF120" s="996">
        <v>89.6</v>
      </c>
      <c r="CG120" s="997"/>
      <c r="CH120" s="997"/>
      <c r="CI120" s="997"/>
      <c r="CJ120" s="997"/>
      <c r="CK120" s="1058" t="s">
        <v>471</v>
      </c>
      <c r="CL120" s="1059"/>
      <c r="CM120" s="1059"/>
      <c r="CN120" s="1059"/>
      <c r="CO120" s="1060"/>
      <c r="CP120" s="1066" t="s">
        <v>472</v>
      </c>
      <c r="CQ120" s="1067"/>
      <c r="CR120" s="1067"/>
      <c r="CS120" s="1067"/>
      <c r="CT120" s="1067"/>
      <c r="CU120" s="1067"/>
      <c r="CV120" s="1067"/>
      <c r="CW120" s="1067"/>
      <c r="CX120" s="1067"/>
      <c r="CY120" s="1067"/>
      <c r="CZ120" s="1067"/>
      <c r="DA120" s="1067"/>
      <c r="DB120" s="1067"/>
      <c r="DC120" s="1067"/>
      <c r="DD120" s="1067"/>
      <c r="DE120" s="1067"/>
      <c r="DF120" s="1068"/>
      <c r="DG120" s="982" t="s">
        <v>410</v>
      </c>
      <c r="DH120" s="983"/>
      <c r="DI120" s="983"/>
      <c r="DJ120" s="983"/>
      <c r="DK120" s="983"/>
      <c r="DL120" s="983" t="s">
        <v>449</v>
      </c>
      <c r="DM120" s="983"/>
      <c r="DN120" s="983"/>
      <c r="DO120" s="983"/>
      <c r="DP120" s="983"/>
      <c r="DQ120" s="983" t="s">
        <v>448</v>
      </c>
      <c r="DR120" s="983"/>
      <c r="DS120" s="983"/>
      <c r="DT120" s="983"/>
      <c r="DU120" s="983"/>
      <c r="DV120" s="984" t="s">
        <v>457</v>
      </c>
      <c r="DW120" s="984"/>
      <c r="DX120" s="984"/>
      <c r="DY120" s="984"/>
      <c r="DZ120" s="985"/>
    </row>
    <row r="121" spans="1:130" s="233" customFormat="1" ht="26.25" customHeight="1" x14ac:dyDescent="0.15">
      <c r="A121" s="1109"/>
      <c r="B121" s="1001"/>
      <c r="C121" s="1026" t="s">
        <v>473</v>
      </c>
      <c r="D121" s="1027"/>
      <c r="E121" s="1027"/>
      <c r="F121" s="1027"/>
      <c r="G121" s="1027"/>
      <c r="H121" s="1027"/>
      <c r="I121" s="1027"/>
      <c r="J121" s="1027"/>
      <c r="K121" s="1027"/>
      <c r="L121" s="1027"/>
      <c r="M121" s="1027"/>
      <c r="N121" s="1027"/>
      <c r="O121" s="1027"/>
      <c r="P121" s="1027"/>
      <c r="Q121" s="1027"/>
      <c r="R121" s="1027"/>
      <c r="S121" s="1027"/>
      <c r="T121" s="1027"/>
      <c r="U121" s="1027"/>
      <c r="V121" s="1027"/>
      <c r="W121" s="1027"/>
      <c r="X121" s="1027"/>
      <c r="Y121" s="1027"/>
      <c r="Z121" s="1028"/>
      <c r="AA121" s="1010" t="s">
        <v>438</v>
      </c>
      <c r="AB121" s="1011"/>
      <c r="AC121" s="1011"/>
      <c r="AD121" s="1011"/>
      <c r="AE121" s="1012"/>
      <c r="AF121" s="1013" t="s">
        <v>410</v>
      </c>
      <c r="AG121" s="1011"/>
      <c r="AH121" s="1011"/>
      <c r="AI121" s="1011"/>
      <c r="AJ121" s="1012"/>
      <c r="AK121" s="1013" t="s">
        <v>449</v>
      </c>
      <c r="AL121" s="1011"/>
      <c r="AM121" s="1011"/>
      <c r="AN121" s="1011"/>
      <c r="AO121" s="1012"/>
      <c r="AP121" s="1014" t="s">
        <v>448</v>
      </c>
      <c r="AQ121" s="1015"/>
      <c r="AR121" s="1015"/>
      <c r="AS121" s="1015"/>
      <c r="AT121" s="1016"/>
      <c r="AU121" s="1046"/>
      <c r="AV121" s="1047"/>
      <c r="AW121" s="1047"/>
      <c r="AX121" s="1047"/>
      <c r="AY121" s="1048"/>
      <c r="AZ121" s="974" t="s">
        <v>474</v>
      </c>
      <c r="BA121" s="975"/>
      <c r="BB121" s="975"/>
      <c r="BC121" s="975"/>
      <c r="BD121" s="975"/>
      <c r="BE121" s="975"/>
      <c r="BF121" s="975"/>
      <c r="BG121" s="975"/>
      <c r="BH121" s="975"/>
      <c r="BI121" s="975"/>
      <c r="BJ121" s="975"/>
      <c r="BK121" s="975"/>
      <c r="BL121" s="975"/>
      <c r="BM121" s="975"/>
      <c r="BN121" s="975"/>
      <c r="BO121" s="975"/>
      <c r="BP121" s="976"/>
      <c r="BQ121" s="977" t="s">
        <v>448</v>
      </c>
      <c r="BR121" s="978"/>
      <c r="BS121" s="978"/>
      <c r="BT121" s="978"/>
      <c r="BU121" s="978"/>
      <c r="BV121" s="978" t="s">
        <v>444</v>
      </c>
      <c r="BW121" s="978"/>
      <c r="BX121" s="978"/>
      <c r="BY121" s="978"/>
      <c r="BZ121" s="978"/>
      <c r="CA121" s="978" t="s">
        <v>394</v>
      </c>
      <c r="CB121" s="978"/>
      <c r="CC121" s="978"/>
      <c r="CD121" s="978"/>
      <c r="CE121" s="978"/>
      <c r="CF121" s="972" t="s">
        <v>457</v>
      </c>
      <c r="CG121" s="973"/>
      <c r="CH121" s="973"/>
      <c r="CI121" s="973"/>
      <c r="CJ121" s="973"/>
      <c r="CK121" s="1061"/>
      <c r="CL121" s="1062"/>
      <c r="CM121" s="1062"/>
      <c r="CN121" s="1062"/>
      <c r="CO121" s="1063"/>
      <c r="CP121" s="1071" t="s">
        <v>475</v>
      </c>
      <c r="CQ121" s="1072"/>
      <c r="CR121" s="1072"/>
      <c r="CS121" s="1072"/>
      <c r="CT121" s="1072"/>
      <c r="CU121" s="1072"/>
      <c r="CV121" s="1072"/>
      <c r="CW121" s="1072"/>
      <c r="CX121" s="1072"/>
      <c r="CY121" s="1072"/>
      <c r="CZ121" s="1072"/>
      <c r="DA121" s="1072"/>
      <c r="DB121" s="1072"/>
      <c r="DC121" s="1072"/>
      <c r="DD121" s="1072"/>
      <c r="DE121" s="1072"/>
      <c r="DF121" s="1073"/>
      <c r="DG121" s="977" t="s">
        <v>438</v>
      </c>
      <c r="DH121" s="978"/>
      <c r="DI121" s="978"/>
      <c r="DJ121" s="978"/>
      <c r="DK121" s="978"/>
      <c r="DL121" s="978" t="s">
        <v>410</v>
      </c>
      <c r="DM121" s="978"/>
      <c r="DN121" s="978"/>
      <c r="DO121" s="978"/>
      <c r="DP121" s="978"/>
      <c r="DQ121" s="978" t="s">
        <v>444</v>
      </c>
      <c r="DR121" s="978"/>
      <c r="DS121" s="978"/>
      <c r="DT121" s="978"/>
      <c r="DU121" s="978"/>
      <c r="DV121" s="979" t="s">
        <v>449</v>
      </c>
      <c r="DW121" s="979"/>
      <c r="DX121" s="979"/>
      <c r="DY121" s="979"/>
      <c r="DZ121" s="980"/>
    </row>
    <row r="122" spans="1:130" s="233" customFormat="1" ht="26.25" customHeight="1" x14ac:dyDescent="0.15">
      <c r="A122" s="1109"/>
      <c r="B122" s="1001"/>
      <c r="C122" s="974" t="s">
        <v>454</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0" t="s">
        <v>438</v>
      </c>
      <c r="AB122" s="1011"/>
      <c r="AC122" s="1011"/>
      <c r="AD122" s="1011"/>
      <c r="AE122" s="1012"/>
      <c r="AF122" s="1013" t="s">
        <v>410</v>
      </c>
      <c r="AG122" s="1011"/>
      <c r="AH122" s="1011"/>
      <c r="AI122" s="1011"/>
      <c r="AJ122" s="1012"/>
      <c r="AK122" s="1013" t="s">
        <v>410</v>
      </c>
      <c r="AL122" s="1011"/>
      <c r="AM122" s="1011"/>
      <c r="AN122" s="1011"/>
      <c r="AO122" s="1012"/>
      <c r="AP122" s="1014" t="s">
        <v>449</v>
      </c>
      <c r="AQ122" s="1015"/>
      <c r="AR122" s="1015"/>
      <c r="AS122" s="1015"/>
      <c r="AT122" s="1016"/>
      <c r="AU122" s="1046"/>
      <c r="AV122" s="1047"/>
      <c r="AW122" s="1047"/>
      <c r="AX122" s="1047"/>
      <c r="AY122" s="1048"/>
      <c r="AZ122" s="1025" t="s">
        <v>476</v>
      </c>
      <c r="BA122" s="1017"/>
      <c r="BB122" s="1017"/>
      <c r="BC122" s="1017"/>
      <c r="BD122" s="1017"/>
      <c r="BE122" s="1017"/>
      <c r="BF122" s="1017"/>
      <c r="BG122" s="1017"/>
      <c r="BH122" s="1017"/>
      <c r="BI122" s="1017"/>
      <c r="BJ122" s="1017"/>
      <c r="BK122" s="1017"/>
      <c r="BL122" s="1017"/>
      <c r="BM122" s="1017"/>
      <c r="BN122" s="1017"/>
      <c r="BO122" s="1017"/>
      <c r="BP122" s="1018"/>
      <c r="BQ122" s="1051">
        <v>49332201</v>
      </c>
      <c r="BR122" s="1052"/>
      <c r="BS122" s="1052"/>
      <c r="BT122" s="1052"/>
      <c r="BU122" s="1052"/>
      <c r="BV122" s="1052">
        <v>44785950</v>
      </c>
      <c r="BW122" s="1052"/>
      <c r="BX122" s="1052"/>
      <c r="BY122" s="1052"/>
      <c r="BZ122" s="1052"/>
      <c r="CA122" s="1052">
        <v>43095662</v>
      </c>
      <c r="CB122" s="1052"/>
      <c r="CC122" s="1052"/>
      <c r="CD122" s="1052"/>
      <c r="CE122" s="1052"/>
      <c r="CF122" s="1069">
        <v>42.1</v>
      </c>
      <c r="CG122" s="1070"/>
      <c r="CH122" s="1070"/>
      <c r="CI122" s="1070"/>
      <c r="CJ122" s="1070"/>
      <c r="CK122" s="1061"/>
      <c r="CL122" s="1062"/>
      <c r="CM122" s="1062"/>
      <c r="CN122" s="1062"/>
      <c r="CO122" s="1063"/>
      <c r="CP122" s="1071" t="s">
        <v>477</v>
      </c>
      <c r="CQ122" s="1072"/>
      <c r="CR122" s="1072"/>
      <c r="CS122" s="1072"/>
      <c r="CT122" s="1072"/>
      <c r="CU122" s="1072"/>
      <c r="CV122" s="1072"/>
      <c r="CW122" s="1072"/>
      <c r="CX122" s="1072"/>
      <c r="CY122" s="1072"/>
      <c r="CZ122" s="1072"/>
      <c r="DA122" s="1072"/>
      <c r="DB122" s="1072"/>
      <c r="DC122" s="1072"/>
      <c r="DD122" s="1072"/>
      <c r="DE122" s="1072"/>
      <c r="DF122" s="1073"/>
      <c r="DG122" s="977" t="s">
        <v>410</v>
      </c>
      <c r="DH122" s="978"/>
      <c r="DI122" s="978"/>
      <c r="DJ122" s="978"/>
      <c r="DK122" s="978"/>
      <c r="DL122" s="978" t="s">
        <v>410</v>
      </c>
      <c r="DM122" s="978"/>
      <c r="DN122" s="978"/>
      <c r="DO122" s="978"/>
      <c r="DP122" s="978"/>
      <c r="DQ122" s="978" t="s">
        <v>449</v>
      </c>
      <c r="DR122" s="978"/>
      <c r="DS122" s="978"/>
      <c r="DT122" s="978"/>
      <c r="DU122" s="978"/>
      <c r="DV122" s="979" t="s">
        <v>449</v>
      </c>
      <c r="DW122" s="979"/>
      <c r="DX122" s="979"/>
      <c r="DY122" s="979"/>
      <c r="DZ122" s="980"/>
    </row>
    <row r="123" spans="1:130" s="233" customFormat="1" ht="26.25" customHeight="1" x14ac:dyDescent="0.15">
      <c r="A123" s="1109"/>
      <c r="B123" s="1001"/>
      <c r="C123" s="974" t="s">
        <v>461</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0" t="s">
        <v>444</v>
      </c>
      <c r="AB123" s="1011"/>
      <c r="AC123" s="1011"/>
      <c r="AD123" s="1011"/>
      <c r="AE123" s="1012"/>
      <c r="AF123" s="1013" t="s">
        <v>394</v>
      </c>
      <c r="AG123" s="1011"/>
      <c r="AH123" s="1011"/>
      <c r="AI123" s="1011"/>
      <c r="AJ123" s="1012"/>
      <c r="AK123" s="1013" t="s">
        <v>449</v>
      </c>
      <c r="AL123" s="1011"/>
      <c r="AM123" s="1011"/>
      <c r="AN123" s="1011"/>
      <c r="AO123" s="1012"/>
      <c r="AP123" s="1014" t="s">
        <v>438</v>
      </c>
      <c r="AQ123" s="1015"/>
      <c r="AR123" s="1015"/>
      <c r="AS123" s="1015"/>
      <c r="AT123" s="1016"/>
      <c r="AU123" s="1049"/>
      <c r="AV123" s="1050"/>
      <c r="AW123" s="1050"/>
      <c r="AX123" s="1050"/>
      <c r="AY123" s="1050"/>
      <c r="AZ123" s="254" t="s">
        <v>187</v>
      </c>
      <c r="BA123" s="254"/>
      <c r="BB123" s="254"/>
      <c r="BC123" s="254"/>
      <c r="BD123" s="254"/>
      <c r="BE123" s="254"/>
      <c r="BF123" s="254"/>
      <c r="BG123" s="254"/>
      <c r="BH123" s="254"/>
      <c r="BI123" s="254"/>
      <c r="BJ123" s="254"/>
      <c r="BK123" s="254"/>
      <c r="BL123" s="254"/>
      <c r="BM123" s="254"/>
      <c r="BN123" s="254"/>
      <c r="BO123" s="1029" t="s">
        <v>478</v>
      </c>
      <c r="BP123" s="1057"/>
      <c r="BQ123" s="1115">
        <v>146601321</v>
      </c>
      <c r="BR123" s="1116"/>
      <c r="BS123" s="1116"/>
      <c r="BT123" s="1116"/>
      <c r="BU123" s="1116"/>
      <c r="BV123" s="1116">
        <v>127054451</v>
      </c>
      <c r="BW123" s="1116"/>
      <c r="BX123" s="1116"/>
      <c r="BY123" s="1116"/>
      <c r="BZ123" s="1116"/>
      <c r="CA123" s="1116">
        <v>134701527</v>
      </c>
      <c r="CB123" s="1116"/>
      <c r="CC123" s="1116"/>
      <c r="CD123" s="1116"/>
      <c r="CE123" s="1116"/>
      <c r="CF123" s="1053"/>
      <c r="CG123" s="1054"/>
      <c r="CH123" s="1054"/>
      <c r="CI123" s="1054"/>
      <c r="CJ123" s="1055"/>
      <c r="CK123" s="1061"/>
      <c r="CL123" s="1062"/>
      <c r="CM123" s="1062"/>
      <c r="CN123" s="1062"/>
      <c r="CO123" s="1063"/>
      <c r="CP123" s="1071"/>
      <c r="CQ123" s="1072"/>
      <c r="CR123" s="1072"/>
      <c r="CS123" s="1072"/>
      <c r="CT123" s="1072"/>
      <c r="CU123" s="1072"/>
      <c r="CV123" s="1072"/>
      <c r="CW123" s="1072"/>
      <c r="CX123" s="1072"/>
      <c r="CY123" s="1072"/>
      <c r="CZ123" s="1072"/>
      <c r="DA123" s="1072"/>
      <c r="DB123" s="1072"/>
      <c r="DC123" s="1072"/>
      <c r="DD123" s="1072"/>
      <c r="DE123" s="1072"/>
      <c r="DF123" s="1073"/>
      <c r="DG123" s="1010"/>
      <c r="DH123" s="1011"/>
      <c r="DI123" s="1011"/>
      <c r="DJ123" s="1011"/>
      <c r="DK123" s="1012"/>
      <c r="DL123" s="1013"/>
      <c r="DM123" s="1011"/>
      <c r="DN123" s="1011"/>
      <c r="DO123" s="1011"/>
      <c r="DP123" s="1012"/>
      <c r="DQ123" s="1013"/>
      <c r="DR123" s="1011"/>
      <c r="DS123" s="1011"/>
      <c r="DT123" s="1011"/>
      <c r="DU123" s="1012"/>
      <c r="DV123" s="1014"/>
      <c r="DW123" s="1015"/>
      <c r="DX123" s="1015"/>
      <c r="DY123" s="1015"/>
      <c r="DZ123" s="1016"/>
    </row>
    <row r="124" spans="1:130" s="233" customFormat="1" ht="26.25" customHeight="1" thickBot="1" x14ac:dyDescent="0.2">
      <c r="A124" s="1109"/>
      <c r="B124" s="1001"/>
      <c r="C124" s="974" t="s">
        <v>464</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0" t="s">
        <v>410</v>
      </c>
      <c r="AB124" s="1011"/>
      <c r="AC124" s="1011"/>
      <c r="AD124" s="1011"/>
      <c r="AE124" s="1012"/>
      <c r="AF124" s="1013" t="s">
        <v>449</v>
      </c>
      <c r="AG124" s="1011"/>
      <c r="AH124" s="1011"/>
      <c r="AI124" s="1011"/>
      <c r="AJ124" s="1012"/>
      <c r="AK124" s="1013" t="s">
        <v>410</v>
      </c>
      <c r="AL124" s="1011"/>
      <c r="AM124" s="1011"/>
      <c r="AN124" s="1011"/>
      <c r="AO124" s="1012"/>
      <c r="AP124" s="1014" t="s">
        <v>438</v>
      </c>
      <c r="AQ124" s="1015"/>
      <c r="AR124" s="1015"/>
      <c r="AS124" s="1015"/>
      <c r="AT124" s="1016"/>
      <c r="AU124" s="1111" t="s">
        <v>479</v>
      </c>
      <c r="AV124" s="1112"/>
      <c r="AW124" s="1112"/>
      <c r="AX124" s="1112"/>
      <c r="AY124" s="1112"/>
      <c r="AZ124" s="1112"/>
      <c r="BA124" s="1112"/>
      <c r="BB124" s="1112"/>
      <c r="BC124" s="1112"/>
      <c r="BD124" s="1112"/>
      <c r="BE124" s="1112"/>
      <c r="BF124" s="1112"/>
      <c r="BG124" s="1112"/>
      <c r="BH124" s="1112"/>
      <c r="BI124" s="1112"/>
      <c r="BJ124" s="1112"/>
      <c r="BK124" s="1112"/>
      <c r="BL124" s="1112"/>
      <c r="BM124" s="1112"/>
      <c r="BN124" s="1112"/>
      <c r="BO124" s="1112"/>
      <c r="BP124" s="1113"/>
      <c r="BQ124" s="1114" t="s">
        <v>438</v>
      </c>
      <c r="BR124" s="1079"/>
      <c r="BS124" s="1079"/>
      <c r="BT124" s="1079"/>
      <c r="BU124" s="1079"/>
      <c r="BV124" s="1079" t="s">
        <v>438</v>
      </c>
      <c r="BW124" s="1079"/>
      <c r="BX124" s="1079"/>
      <c r="BY124" s="1079"/>
      <c r="BZ124" s="1079"/>
      <c r="CA124" s="1079" t="s">
        <v>394</v>
      </c>
      <c r="CB124" s="1079"/>
      <c r="CC124" s="1079"/>
      <c r="CD124" s="1079"/>
      <c r="CE124" s="1079"/>
      <c r="CF124" s="1080"/>
      <c r="CG124" s="1081"/>
      <c r="CH124" s="1081"/>
      <c r="CI124" s="1081"/>
      <c r="CJ124" s="1082"/>
      <c r="CK124" s="1064"/>
      <c r="CL124" s="1064"/>
      <c r="CM124" s="1064"/>
      <c r="CN124" s="1064"/>
      <c r="CO124" s="1065"/>
      <c r="CP124" s="1071" t="s">
        <v>480</v>
      </c>
      <c r="CQ124" s="1072"/>
      <c r="CR124" s="1072"/>
      <c r="CS124" s="1072"/>
      <c r="CT124" s="1072"/>
      <c r="CU124" s="1072"/>
      <c r="CV124" s="1072"/>
      <c r="CW124" s="1072"/>
      <c r="CX124" s="1072"/>
      <c r="CY124" s="1072"/>
      <c r="CZ124" s="1072"/>
      <c r="DA124" s="1072"/>
      <c r="DB124" s="1072"/>
      <c r="DC124" s="1072"/>
      <c r="DD124" s="1072"/>
      <c r="DE124" s="1072"/>
      <c r="DF124" s="1073"/>
      <c r="DG124" s="1056" t="s">
        <v>448</v>
      </c>
      <c r="DH124" s="1038"/>
      <c r="DI124" s="1038"/>
      <c r="DJ124" s="1038"/>
      <c r="DK124" s="1039"/>
      <c r="DL124" s="1037" t="s">
        <v>448</v>
      </c>
      <c r="DM124" s="1038"/>
      <c r="DN124" s="1038"/>
      <c r="DO124" s="1038"/>
      <c r="DP124" s="1039"/>
      <c r="DQ124" s="1037" t="s">
        <v>444</v>
      </c>
      <c r="DR124" s="1038"/>
      <c r="DS124" s="1038"/>
      <c r="DT124" s="1038"/>
      <c r="DU124" s="1039"/>
      <c r="DV124" s="1040" t="s">
        <v>444</v>
      </c>
      <c r="DW124" s="1041"/>
      <c r="DX124" s="1041"/>
      <c r="DY124" s="1041"/>
      <c r="DZ124" s="1042"/>
    </row>
    <row r="125" spans="1:130" s="233" customFormat="1" ht="26.25" customHeight="1" x14ac:dyDescent="0.15">
      <c r="A125" s="1109"/>
      <c r="B125" s="1001"/>
      <c r="C125" s="974" t="s">
        <v>466</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0" t="s">
        <v>448</v>
      </c>
      <c r="AB125" s="1011"/>
      <c r="AC125" s="1011"/>
      <c r="AD125" s="1011"/>
      <c r="AE125" s="1012"/>
      <c r="AF125" s="1013" t="s">
        <v>394</v>
      </c>
      <c r="AG125" s="1011"/>
      <c r="AH125" s="1011"/>
      <c r="AI125" s="1011"/>
      <c r="AJ125" s="1012"/>
      <c r="AK125" s="1013" t="s">
        <v>448</v>
      </c>
      <c r="AL125" s="1011"/>
      <c r="AM125" s="1011"/>
      <c r="AN125" s="1011"/>
      <c r="AO125" s="1012"/>
      <c r="AP125" s="1014" t="s">
        <v>444</v>
      </c>
      <c r="AQ125" s="1015"/>
      <c r="AR125" s="1015"/>
      <c r="AS125" s="1015"/>
      <c r="AT125" s="1016"/>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74" t="s">
        <v>481</v>
      </c>
      <c r="CL125" s="1059"/>
      <c r="CM125" s="1059"/>
      <c r="CN125" s="1059"/>
      <c r="CO125" s="1060"/>
      <c r="CP125" s="981" t="s">
        <v>482</v>
      </c>
      <c r="CQ125" s="949"/>
      <c r="CR125" s="949"/>
      <c r="CS125" s="949"/>
      <c r="CT125" s="949"/>
      <c r="CU125" s="949"/>
      <c r="CV125" s="949"/>
      <c r="CW125" s="949"/>
      <c r="CX125" s="949"/>
      <c r="CY125" s="949"/>
      <c r="CZ125" s="949"/>
      <c r="DA125" s="949"/>
      <c r="DB125" s="949"/>
      <c r="DC125" s="949"/>
      <c r="DD125" s="949"/>
      <c r="DE125" s="949"/>
      <c r="DF125" s="950"/>
      <c r="DG125" s="982" t="s">
        <v>394</v>
      </c>
      <c r="DH125" s="983"/>
      <c r="DI125" s="983"/>
      <c r="DJ125" s="983"/>
      <c r="DK125" s="983"/>
      <c r="DL125" s="983" t="s">
        <v>394</v>
      </c>
      <c r="DM125" s="983"/>
      <c r="DN125" s="983"/>
      <c r="DO125" s="983"/>
      <c r="DP125" s="983"/>
      <c r="DQ125" s="983" t="s">
        <v>448</v>
      </c>
      <c r="DR125" s="983"/>
      <c r="DS125" s="983"/>
      <c r="DT125" s="983"/>
      <c r="DU125" s="983"/>
      <c r="DV125" s="984" t="s">
        <v>444</v>
      </c>
      <c r="DW125" s="984"/>
      <c r="DX125" s="984"/>
      <c r="DY125" s="984"/>
      <c r="DZ125" s="985"/>
    </row>
    <row r="126" spans="1:130" s="233" customFormat="1" ht="26.25" customHeight="1" thickBot="1" x14ac:dyDescent="0.2">
      <c r="A126" s="1109"/>
      <c r="B126" s="1001"/>
      <c r="C126" s="974" t="s">
        <v>468</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0">
        <v>126242</v>
      </c>
      <c r="AB126" s="1011"/>
      <c r="AC126" s="1011"/>
      <c r="AD126" s="1011"/>
      <c r="AE126" s="1012"/>
      <c r="AF126" s="1013" t="s">
        <v>394</v>
      </c>
      <c r="AG126" s="1011"/>
      <c r="AH126" s="1011"/>
      <c r="AI126" s="1011"/>
      <c r="AJ126" s="1012"/>
      <c r="AK126" s="1013" t="s">
        <v>438</v>
      </c>
      <c r="AL126" s="1011"/>
      <c r="AM126" s="1011"/>
      <c r="AN126" s="1011"/>
      <c r="AO126" s="1012"/>
      <c r="AP126" s="1014" t="s">
        <v>444</v>
      </c>
      <c r="AQ126" s="1015"/>
      <c r="AR126" s="1015"/>
      <c r="AS126" s="1015"/>
      <c r="AT126" s="1016"/>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75"/>
      <c r="CL126" s="1062"/>
      <c r="CM126" s="1062"/>
      <c r="CN126" s="1062"/>
      <c r="CO126" s="1063"/>
      <c r="CP126" s="974" t="s">
        <v>483</v>
      </c>
      <c r="CQ126" s="975"/>
      <c r="CR126" s="975"/>
      <c r="CS126" s="975"/>
      <c r="CT126" s="975"/>
      <c r="CU126" s="975"/>
      <c r="CV126" s="975"/>
      <c r="CW126" s="975"/>
      <c r="CX126" s="975"/>
      <c r="CY126" s="975"/>
      <c r="CZ126" s="975"/>
      <c r="DA126" s="975"/>
      <c r="DB126" s="975"/>
      <c r="DC126" s="975"/>
      <c r="DD126" s="975"/>
      <c r="DE126" s="975"/>
      <c r="DF126" s="976"/>
      <c r="DG126" s="977" t="s">
        <v>438</v>
      </c>
      <c r="DH126" s="978"/>
      <c r="DI126" s="978"/>
      <c r="DJ126" s="978"/>
      <c r="DK126" s="978"/>
      <c r="DL126" s="978" t="s">
        <v>438</v>
      </c>
      <c r="DM126" s="978"/>
      <c r="DN126" s="978"/>
      <c r="DO126" s="978"/>
      <c r="DP126" s="978"/>
      <c r="DQ126" s="978" t="s">
        <v>394</v>
      </c>
      <c r="DR126" s="978"/>
      <c r="DS126" s="978"/>
      <c r="DT126" s="978"/>
      <c r="DU126" s="978"/>
      <c r="DV126" s="979" t="s">
        <v>394</v>
      </c>
      <c r="DW126" s="979"/>
      <c r="DX126" s="979"/>
      <c r="DY126" s="979"/>
      <c r="DZ126" s="980"/>
    </row>
    <row r="127" spans="1:130" s="233" customFormat="1" ht="26.25" customHeight="1" x14ac:dyDescent="0.15">
      <c r="A127" s="1110"/>
      <c r="B127" s="1003"/>
      <c r="C127" s="1025" t="s">
        <v>484</v>
      </c>
      <c r="D127" s="1017"/>
      <c r="E127" s="1017"/>
      <c r="F127" s="1017"/>
      <c r="G127" s="1017"/>
      <c r="H127" s="1017"/>
      <c r="I127" s="1017"/>
      <c r="J127" s="1017"/>
      <c r="K127" s="1017"/>
      <c r="L127" s="1017"/>
      <c r="M127" s="1017"/>
      <c r="N127" s="1017"/>
      <c r="O127" s="1017"/>
      <c r="P127" s="1017"/>
      <c r="Q127" s="1017"/>
      <c r="R127" s="1017"/>
      <c r="S127" s="1017"/>
      <c r="T127" s="1017"/>
      <c r="U127" s="1017"/>
      <c r="V127" s="1017"/>
      <c r="W127" s="1017"/>
      <c r="X127" s="1017"/>
      <c r="Y127" s="1017"/>
      <c r="Z127" s="1018"/>
      <c r="AA127" s="1010" t="s">
        <v>394</v>
      </c>
      <c r="AB127" s="1011"/>
      <c r="AC127" s="1011"/>
      <c r="AD127" s="1011"/>
      <c r="AE127" s="1012"/>
      <c r="AF127" s="1013" t="s">
        <v>444</v>
      </c>
      <c r="AG127" s="1011"/>
      <c r="AH127" s="1011"/>
      <c r="AI127" s="1011"/>
      <c r="AJ127" s="1012"/>
      <c r="AK127" s="1013" t="s">
        <v>448</v>
      </c>
      <c r="AL127" s="1011"/>
      <c r="AM127" s="1011"/>
      <c r="AN127" s="1011"/>
      <c r="AO127" s="1012"/>
      <c r="AP127" s="1014" t="s">
        <v>394</v>
      </c>
      <c r="AQ127" s="1015"/>
      <c r="AR127" s="1015"/>
      <c r="AS127" s="1015"/>
      <c r="AT127" s="1016"/>
      <c r="AU127" s="235"/>
      <c r="AV127" s="235"/>
      <c r="AW127" s="235"/>
      <c r="AX127" s="1083" t="s">
        <v>485</v>
      </c>
      <c r="AY127" s="1084"/>
      <c r="AZ127" s="1084"/>
      <c r="BA127" s="1084"/>
      <c r="BB127" s="1084"/>
      <c r="BC127" s="1084"/>
      <c r="BD127" s="1084"/>
      <c r="BE127" s="1085"/>
      <c r="BF127" s="1086" t="s">
        <v>486</v>
      </c>
      <c r="BG127" s="1084"/>
      <c r="BH127" s="1084"/>
      <c r="BI127" s="1084"/>
      <c r="BJ127" s="1084"/>
      <c r="BK127" s="1084"/>
      <c r="BL127" s="1085"/>
      <c r="BM127" s="1086" t="s">
        <v>487</v>
      </c>
      <c r="BN127" s="1084"/>
      <c r="BO127" s="1084"/>
      <c r="BP127" s="1084"/>
      <c r="BQ127" s="1084"/>
      <c r="BR127" s="1084"/>
      <c r="BS127" s="1085"/>
      <c r="BT127" s="1086" t="s">
        <v>488</v>
      </c>
      <c r="BU127" s="1084"/>
      <c r="BV127" s="1084"/>
      <c r="BW127" s="1084"/>
      <c r="BX127" s="1084"/>
      <c r="BY127" s="1084"/>
      <c r="BZ127" s="1107"/>
      <c r="CA127" s="235"/>
      <c r="CB127" s="235"/>
      <c r="CC127" s="235"/>
      <c r="CD127" s="258"/>
      <c r="CE127" s="258"/>
      <c r="CF127" s="258"/>
      <c r="CG127" s="235"/>
      <c r="CH127" s="235"/>
      <c r="CI127" s="235"/>
      <c r="CJ127" s="257"/>
      <c r="CK127" s="1075"/>
      <c r="CL127" s="1062"/>
      <c r="CM127" s="1062"/>
      <c r="CN127" s="1062"/>
      <c r="CO127" s="1063"/>
      <c r="CP127" s="974" t="s">
        <v>489</v>
      </c>
      <c r="CQ127" s="975"/>
      <c r="CR127" s="975"/>
      <c r="CS127" s="975"/>
      <c r="CT127" s="975"/>
      <c r="CU127" s="975"/>
      <c r="CV127" s="975"/>
      <c r="CW127" s="975"/>
      <c r="CX127" s="975"/>
      <c r="CY127" s="975"/>
      <c r="CZ127" s="975"/>
      <c r="DA127" s="975"/>
      <c r="DB127" s="975"/>
      <c r="DC127" s="975"/>
      <c r="DD127" s="975"/>
      <c r="DE127" s="975"/>
      <c r="DF127" s="976"/>
      <c r="DG127" s="977" t="s">
        <v>394</v>
      </c>
      <c r="DH127" s="978"/>
      <c r="DI127" s="978"/>
      <c r="DJ127" s="978"/>
      <c r="DK127" s="978"/>
      <c r="DL127" s="978" t="s">
        <v>448</v>
      </c>
      <c r="DM127" s="978"/>
      <c r="DN127" s="978"/>
      <c r="DO127" s="978"/>
      <c r="DP127" s="978"/>
      <c r="DQ127" s="978" t="s">
        <v>394</v>
      </c>
      <c r="DR127" s="978"/>
      <c r="DS127" s="978"/>
      <c r="DT127" s="978"/>
      <c r="DU127" s="978"/>
      <c r="DV127" s="979" t="s">
        <v>448</v>
      </c>
      <c r="DW127" s="979"/>
      <c r="DX127" s="979"/>
      <c r="DY127" s="979"/>
      <c r="DZ127" s="980"/>
    </row>
    <row r="128" spans="1:130" s="233" customFormat="1" ht="26.25" customHeight="1" thickBot="1" x14ac:dyDescent="0.2">
      <c r="A128" s="1093" t="s">
        <v>490</v>
      </c>
      <c r="B128" s="1094"/>
      <c r="C128" s="1094"/>
      <c r="D128" s="1094"/>
      <c r="E128" s="1094"/>
      <c r="F128" s="1094"/>
      <c r="G128" s="1094"/>
      <c r="H128" s="1094"/>
      <c r="I128" s="1094"/>
      <c r="J128" s="1094"/>
      <c r="K128" s="1094"/>
      <c r="L128" s="1094"/>
      <c r="M128" s="1094"/>
      <c r="N128" s="1094"/>
      <c r="O128" s="1094"/>
      <c r="P128" s="1094"/>
      <c r="Q128" s="1094"/>
      <c r="R128" s="1094"/>
      <c r="S128" s="1094"/>
      <c r="T128" s="1094"/>
      <c r="U128" s="1094"/>
      <c r="V128" s="1094"/>
      <c r="W128" s="1095" t="s">
        <v>491</v>
      </c>
      <c r="X128" s="1095"/>
      <c r="Y128" s="1095"/>
      <c r="Z128" s="1096"/>
      <c r="AA128" s="1097" t="s">
        <v>444</v>
      </c>
      <c r="AB128" s="1098"/>
      <c r="AC128" s="1098"/>
      <c r="AD128" s="1098"/>
      <c r="AE128" s="1099"/>
      <c r="AF128" s="1100" t="s">
        <v>394</v>
      </c>
      <c r="AG128" s="1098"/>
      <c r="AH128" s="1098"/>
      <c r="AI128" s="1098"/>
      <c r="AJ128" s="1099"/>
      <c r="AK128" s="1100" t="s">
        <v>394</v>
      </c>
      <c r="AL128" s="1098"/>
      <c r="AM128" s="1098"/>
      <c r="AN128" s="1098"/>
      <c r="AO128" s="1099"/>
      <c r="AP128" s="1101"/>
      <c r="AQ128" s="1102"/>
      <c r="AR128" s="1102"/>
      <c r="AS128" s="1102"/>
      <c r="AT128" s="1103"/>
      <c r="AU128" s="235"/>
      <c r="AV128" s="235"/>
      <c r="AW128" s="235"/>
      <c r="AX128" s="948" t="s">
        <v>492</v>
      </c>
      <c r="AY128" s="949"/>
      <c r="AZ128" s="949"/>
      <c r="BA128" s="949"/>
      <c r="BB128" s="949"/>
      <c r="BC128" s="949"/>
      <c r="BD128" s="949"/>
      <c r="BE128" s="950"/>
      <c r="BF128" s="1104" t="s">
        <v>493</v>
      </c>
      <c r="BG128" s="1105"/>
      <c r="BH128" s="1105"/>
      <c r="BI128" s="1105"/>
      <c r="BJ128" s="1105"/>
      <c r="BK128" s="1105"/>
      <c r="BL128" s="1106"/>
      <c r="BM128" s="1104">
        <v>11.25</v>
      </c>
      <c r="BN128" s="1105"/>
      <c r="BO128" s="1105"/>
      <c r="BP128" s="1105"/>
      <c r="BQ128" s="1105"/>
      <c r="BR128" s="1105"/>
      <c r="BS128" s="1106"/>
      <c r="BT128" s="1104">
        <v>20</v>
      </c>
      <c r="BU128" s="1105"/>
      <c r="BV128" s="1105"/>
      <c r="BW128" s="1105"/>
      <c r="BX128" s="1105"/>
      <c r="BY128" s="1105"/>
      <c r="BZ128" s="1128"/>
      <c r="CA128" s="258"/>
      <c r="CB128" s="258"/>
      <c r="CC128" s="258"/>
      <c r="CD128" s="258"/>
      <c r="CE128" s="258"/>
      <c r="CF128" s="258"/>
      <c r="CG128" s="235"/>
      <c r="CH128" s="235"/>
      <c r="CI128" s="235"/>
      <c r="CJ128" s="257"/>
      <c r="CK128" s="1076"/>
      <c r="CL128" s="1077"/>
      <c r="CM128" s="1077"/>
      <c r="CN128" s="1077"/>
      <c r="CO128" s="1078"/>
      <c r="CP128" s="1087" t="s">
        <v>494</v>
      </c>
      <c r="CQ128" s="754"/>
      <c r="CR128" s="754"/>
      <c r="CS128" s="754"/>
      <c r="CT128" s="754"/>
      <c r="CU128" s="754"/>
      <c r="CV128" s="754"/>
      <c r="CW128" s="754"/>
      <c r="CX128" s="754"/>
      <c r="CY128" s="754"/>
      <c r="CZ128" s="754"/>
      <c r="DA128" s="754"/>
      <c r="DB128" s="754"/>
      <c r="DC128" s="754"/>
      <c r="DD128" s="754"/>
      <c r="DE128" s="754"/>
      <c r="DF128" s="1088"/>
      <c r="DG128" s="1089" t="s">
        <v>128</v>
      </c>
      <c r="DH128" s="1090"/>
      <c r="DI128" s="1090"/>
      <c r="DJ128" s="1090"/>
      <c r="DK128" s="1090"/>
      <c r="DL128" s="1090" t="s">
        <v>493</v>
      </c>
      <c r="DM128" s="1090"/>
      <c r="DN128" s="1090"/>
      <c r="DO128" s="1090"/>
      <c r="DP128" s="1090"/>
      <c r="DQ128" s="1090" t="s">
        <v>493</v>
      </c>
      <c r="DR128" s="1090"/>
      <c r="DS128" s="1090"/>
      <c r="DT128" s="1090"/>
      <c r="DU128" s="1090"/>
      <c r="DV128" s="1091" t="s">
        <v>493</v>
      </c>
      <c r="DW128" s="1091"/>
      <c r="DX128" s="1091"/>
      <c r="DY128" s="1091"/>
      <c r="DZ128" s="1092"/>
    </row>
    <row r="129" spans="1:131" s="233" customFormat="1" ht="26.25" customHeight="1" x14ac:dyDescent="0.15">
      <c r="A129" s="986" t="s">
        <v>107</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2" t="s">
        <v>495</v>
      </c>
      <c r="X129" s="1123"/>
      <c r="Y129" s="1123"/>
      <c r="Z129" s="1124"/>
      <c r="AA129" s="1010">
        <v>102628959</v>
      </c>
      <c r="AB129" s="1011"/>
      <c r="AC129" s="1011"/>
      <c r="AD129" s="1011"/>
      <c r="AE129" s="1012"/>
      <c r="AF129" s="1013">
        <v>102008510</v>
      </c>
      <c r="AG129" s="1011"/>
      <c r="AH129" s="1011"/>
      <c r="AI129" s="1011"/>
      <c r="AJ129" s="1012"/>
      <c r="AK129" s="1013">
        <v>107861499</v>
      </c>
      <c r="AL129" s="1011"/>
      <c r="AM129" s="1011"/>
      <c r="AN129" s="1011"/>
      <c r="AO129" s="1012"/>
      <c r="AP129" s="1125"/>
      <c r="AQ129" s="1126"/>
      <c r="AR129" s="1126"/>
      <c r="AS129" s="1126"/>
      <c r="AT129" s="1127"/>
      <c r="AU129" s="236"/>
      <c r="AV129" s="236"/>
      <c r="AW129" s="236"/>
      <c r="AX129" s="1117" t="s">
        <v>496</v>
      </c>
      <c r="AY129" s="975"/>
      <c r="AZ129" s="975"/>
      <c r="BA129" s="975"/>
      <c r="BB129" s="975"/>
      <c r="BC129" s="975"/>
      <c r="BD129" s="975"/>
      <c r="BE129" s="976"/>
      <c r="BF129" s="1118" t="s">
        <v>493</v>
      </c>
      <c r="BG129" s="1119"/>
      <c r="BH129" s="1119"/>
      <c r="BI129" s="1119"/>
      <c r="BJ129" s="1119"/>
      <c r="BK129" s="1119"/>
      <c r="BL129" s="1120"/>
      <c r="BM129" s="1118">
        <v>16.25</v>
      </c>
      <c r="BN129" s="1119"/>
      <c r="BO129" s="1119"/>
      <c r="BP129" s="1119"/>
      <c r="BQ129" s="1119"/>
      <c r="BR129" s="1119"/>
      <c r="BS129" s="1120"/>
      <c r="BT129" s="1118">
        <v>30</v>
      </c>
      <c r="BU129" s="1119"/>
      <c r="BV129" s="1119"/>
      <c r="BW129" s="1119"/>
      <c r="BX129" s="1119"/>
      <c r="BY129" s="1119"/>
      <c r="BZ129" s="1121"/>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86" t="s">
        <v>497</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2" t="s">
        <v>498</v>
      </c>
      <c r="X130" s="1123"/>
      <c r="Y130" s="1123"/>
      <c r="Z130" s="1124"/>
      <c r="AA130" s="1010">
        <v>5926704</v>
      </c>
      <c r="AB130" s="1011"/>
      <c r="AC130" s="1011"/>
      <c r="AD130" s="1011"/>
      <c r="AE130" s="1012"/>
      <c r="AF130" s="1013">
        <v>5817833</v>
      </c>
      <c r="AG130" s="1011"/>
      <c r="AH130" s="1011"/>
      <c r="AI130" s="1011"/>
      <c r="AJ130" s="1012"/>
      <c r="AK130" s="1013">
        <v>5606605</v>
      </c>
      <c r="AL130" s="1011"/>
      <c r="AM130" s="1011"/>
      <c r="AN130" s="1011"/>
      <c r="AO130" s="1012"/>
      <c r="AP130" s="1125"/>
      <c r="AQ130" s="1126"/>
      <c r="AR130" s="1126"/>
      <c r="AS130" s="1126"/>
      <c r="AT130" s="1127"/>
      <c r="AU130" s="236"/>
      <c r="AV130" s="236"/>
      <c r="AW130" s="236"/>
      <c r="AX130" s="1117" t="s">
        <v>499</v>
      </c>
      <c r="AY130" s="975"/>
      <c r="AZ130" s="975"/>
      <c r="BA130" s="975"/>
      <c r="BB130" s="975"/>
      <c r="BC130" s="975"/>
      <c r="BD130" s="975"/>
      <c r="BE130" s="976"/>
      <c r="BF130" s="1153">
        <v>-4.4000000000000004</v>
      </c>
      <c r="BG130" s="1154"/>
      <c r="BH130" s="1154"/>
      <c r="BI130" s="1154"/>
      <c r="BJ130" s="1154"/>
      <c r="BK130" s="1154"/>
      <c r="BL130" s="1155"/>
      <c r="BM130" s="1153">
        <v>25</v>
      </c>
      <c r="BN130" s="1154"/>
      <c r="BO130" s="1154"/>
      <c r="BP130" s="1154"/>
      <c r="BQ130" s="1154"/>
      <c r="BR130" s="1154"/>
      <c r="BS130" s="1155"/>
      <c r="BT130" s="1153">
        <v>35</v>
      </c>
      <c r="BU130" s="1154"/>
      <c r="BV130" s="1154"/>
      <c r="BW130" s="1154"/>
      <c r="BX130" s="1154"/>
      <c r="BY130" s="1154"/>
      <c r="BZ130" s="1156"/>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57"/>
      <c r="B131" s="1158"/>
      <c r="C131" s="1158"/>
      <c r="D131" s="1158"/>
      <c r="E131" s="1158"/>
      <c r="F131" s="1158"/>
      <c r="G131" s="1158"/>
      <c r="H131" s="1158"/>
      <c r="I131" s="1158"/>
      <c r="J131" s="1158"/>
      <c r="K131" s="1158"/>
      <c r="L131" s="1158"/>
      <c r="M131" s="1158"/>
      <c r="N131" s="1158"/>
      <c r="O131" s="1158"/>
      <c r="P131" s="1158"/>
      <c r="Q131" s="1158"/>
      <c r="R131" s="1158"/>
      <c r="S131" s="1158"/>
      <c r="T131" s="1158"/>
      <c r="U131" s="1158"/>
      <c r="V131" s="1158"/>
      <c r="W131" s="1159" t="s">
        <v>500</v>
      </c>
      <c r="X131" s="1160"/>
      <c r="Y131" s="1160"/>
      <c r="Z131" s="1161"/>
      <c r="AA131" s="1056">
        <v>96702255</v>
      </c>
      <c r="AB131" s="1038"/>
      <c r="AC131" s="1038"/>
      <c r="AD131" s="1038"/>
      <c r="AE131" s="1039"/>
      <c r="AF131" s="1037">
        <v>96190677</v>
      </c>
      <c r="AG131" s="1038"/>
      <c r="AH131" s="1038"/>
      <c r="AI131" s="1038"/>
      <c r="AJ131" s="1039"/>
      <c r="AK131" s="1037">
        <v>102254894</v>
      </c>
      <c r="AL131" s="1038"/>
      <c r="AM131" s="1038"/>
      <c r="AN131" s="1038"/>
      <c r="AO131" s="1039"/>
      <c r="AP131" s="1162"/>
      <c r="AQ131" s="1163"/>
      <c r="AR131" s="1163"/>
      <c r="AS131" s="1163"/>
      <c r="AT131" s="1164"/>
      <c r="AU131" s="236"/>
      <c r="AV131" s="236"/>
      <c r="AW131" s="236"/>
      <c r="AX131" s="1135" t="s">
        <v>501</v>
      </c>
      <c r="AY131" s="754"/>
      <c r="AZ131" s="754"/>
      <c r="BA131" s="754"/>
      <c r="BB131" s="754"/>
      <c r="BC131" s="754"/>
      <c r="BD131" s="754"/>
      <c r="BE131" s="1088"/>
      <c r="BF131" s="1136" t="s">
        <v>493</v>
      </c>
      <c r="BG131" s="1137"/>
      <c r="BH131" s="1137"/>
      <c r="BI131" s="1137"/>
      <c r="BJ131" s="1137"/>
      <c r="BK131" s="1137"/>
      <c r="BL131" s="1138"/>
      <c r="BM131" s="1136">
        <v>350</v>
      </c>
      <c r="BN131" s="1137"/>
      <c r="BO131" s="1137"/>
      <c r="BP131" s="1137"/>
      <c r="BQ131" s="1137"/>
      <c r="BR131" s="1137"/>
      <c r="BS131" s="1138"/>
      <c r="BT131" s="1139"/>
      <c r="BU131" s="1140"/>
      <c r="BV131" s="1140"/>
      <c r="BW131" s="1140"/>
      <c r="BX131" s="1140"/>
      <c r="BY131" s="1140"/>
      <c r="BZ131" s="1141"/>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42" t="s">
        <v>502</v>
      </c>
      <c r="B132" s="1143"/>
      <c r="C132" s="1143"/>
      <c r="D132" s="1143"/>
      <c r="E132" s="1143"/>
      <c r="F132" s="1143"/>
      <c r="G132" s="1143"/>
      <c r="H132" s="1143"/>
      <c r="I132" s="1143"/>
      <c r="J132" s="1143"/>
      <c r="K132" s="1143"/>
      <c r="L132" s="1143"/>
      <c r="M132" s="1143"/>
      <c r="N132" s="1143"/>
      <c r="O132" s="1143"/>
      <c r="P132" s="1143"/>
      <c r="Q132" s="1143"/>
      <c r="R132" s="1143"/>
      <c r="S132" s="1143"/>
      <c r="T132" s="1143"/>
      <c r="U132" s="1143"/>
      <c r="V132" s="1146" t="s">
        <v>503</v>
      </c>
      <c r="W132" s="1146"/>
      <c r="X132" s="1146"/>
      <c r="Y132" s="1146"/>
      <c r="Z132" s="1147"/>
      <c r="AA132" s="1148">
        <v>-4.5010553270000004</v>
      </c>
      <c r="AB132" s="1149"/>
      <c r="AC132" s="1149"/>
      <c r="AD132" s="1149"/>
      <c r="AE132" s="1150"/>
      <c r="AF132" s="1151">
        <v>-4.6157113540000001</v>
      </c>
      <c r="AG132" s="1149"/>
      <c r="AH132" s="1149"/>
      <c r="AI132" s="1149"/>
      <c r="AJ132" s="1150"/>
      <c r="AK132" s="1151">
        <v>-4.1948388310000002</v>
      </c>
      <c r="AL132" s="1149"/>
      <c r="AM132" s="1149"/>
      <c r="AN132" s="1149"/>
      <c r="AO132" s="1150"/>
      <c r="AP132" s="1053"/>
      <c r="AQ132" s="1054"/>
      <c r="AR132" s="1054"/>
      <c r="AS132" s="1054"/>
      <c r="AT132" s="1152"/>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44"/>
      <c r="B133" s="1145"/>
      <c r="C133" s="1145"/>
      <c r="D133" s="1145"/>
      <c r="E133" s="1145"/>
      <c r="F133" s="1145"/>
      <c r="G133" s="1145"/>
      <c r="H133" s="1145"/>
      <c r="I133" s="1145"/>
      <c r="J133" s="1145"/>
      <c r="K133" s="1145"/>
      <c r="L133" s="1145"/>
      <c r="M133" s="1145"/>
      <c r="N133" s="1145"/>
      <c r="O133" s="1145"/>
      <c r="P133" s="1145"/>
      <c r="Q133" s="1145"/>
      <c r="R133" s="1145"/>
      <c r="S133" s="1145"/>
      <c r="T133" s="1145"/>
      <c r="U133" s="1145"/>
      <c r="V133" s="1129" t="s">
        <v>504</v>
      </c>
      <c r="W133" s="1129"/>
      <c r="X133" s="1129"/>
      <c r="Y133" s="1129"/>
      <c r="Z133" s="1130"/>
      <c r="AA133" s="1131">
        <v>-4.5</v>
      </c>
      <c r="AB133" s="1132"/>
      <c r="AC133" s="1132"/>
      <c r="AD133" s="1132"/>
      <c r="AE133" s="1133"/>
      <c r="AF133" s="1131">
        <v>-4.5</v>
      </c>
      <c r="AG133" s="1132"/>
      <c r="AH133" s="1132"/>
      <c r="AI133" s="1132"/>
      <c r="AJ133" s="1133"/>
      <c r="AK133" s="1131">
        <v>-4.4000000000000004</v>
      </c>
      <c r="AL133" s="1132"/>
      <c r="AM133" s="1132"/>
      <c r="AN133" s="1132"/>
      <c r="AO133" s="1133"/>
      <c r="AP133" s="1080"/>
      <c r="AQ133" s="1081"/>
      <c r="AR133" s="1081"/>
      <c r="AS133" s="1081"/>
      <c r="AT133" s="1134"/>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ZI/En2QJYinkgrRR+/Ev7qo2/L7X8mOQcoRzBoCl4+PdjHQi1mOpnyp2EPsYc27kkTVi+MQG4aPxDFMs7r5JFQ==" saltValue="ZsRQXovIb7g2ridkvYl/G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election activeCell="CK30" sqref="CK30"/>
    </sheetView>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505</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9EIVuEgnX+663AJk6wv5mqorwM046LE2b7Bamg2Xmljdap0Qy3/kXVfrQ5fIuDcEd0K0b4VbYzgHS1K+978Jeg==" saltValue="SpU5/HcpYnXw/+wFKrses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3H7aQLO4b1whTHJdHkxA3mDzKDnVgfjVPIC8IP53vXyJMiAMkT7sXQLrYDp20aKdMC/lMe6TWU8qHwLyLTPw8Q==" saltValue="ZeFXl8O5bUXIh6IUoyT8s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506</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507</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66" t="s">
        <v>508</v>
      </c>
      <c r="AP7" s="275"/>
      <c r="AQ7" s="276" t="s">
        <v>509</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67"/>
      <c r="AP8" s="281" t="s">
        <v>510</v>
      </c>
      <c r="AQ8" s="282" t="s">
        <v>511</v>
      </c>
      <c r="AR8" s="283" t="s">
        <v>512</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68" t="s">
        <v>513</v>
      </c>
      <c r="AL9" s="1169"/>
      <c r="AM9" s="1169"/>
      <c r="AN9" s="1170"/>
      <c r="AO9" s="284">
        <v>25137911</v>
      </c>
      <c r="AP9" s="284">
        <v>62269</v>
      </c>
      <c r="AQ9" s="285">
        <v>64680</v>
      </c>
      <c r="AR9" s="286">
        <v>-3.7</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68" t="s">
        <v>514</v>
      </c>
      <c r="AL10" s="1169"/>
      <c r="AM10" s="1169"/>
      <c r="AN10" s="1170"/>
      <c r="AO10" s="287">
        <v>347365</v>
      </c>
      <c r="AP10" s="287">
        <v>860</v>
      </c>
      <c r="AQ10" s="288">
        <v>847</v>
      </c>
      <c r="AR10" s="289">
        <v>1.5</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68" t="s">
        <v>515</v>
      </c>
      <c r="AL11" s="1169"/>
      <c r="AM11" s="1169"/>
      <c r="AN11" s="1170"/>
      <c r="AO11" s="287" t="s">
        <v>516</v>
      </c>
      <c r="AP11" s="287" t="s">
        <v>516</v>
      </c>
      <c r="AQ11" s="288" t="s">
        <v>516</v>
      </c>
      <c r="AR11" s="289" t="s">
        <v>516</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68" t="s">
        <v>517</v>
      </c>
      <c r="AL12" s="1169"/>
      <c r="AM12" s="1169"/>
      <c r="AN12" s="1170"/>
      <c r="AO12" s="287" t="s">
        <v>516</v>
      </c>
      <c r="AP12" s="287" t="s">
        <v>516</v>
      </c>
      <c r="AQ12" s="288" t="s">
        <v>516</v>
      </c>
      <c r="AR12" s="289" t="s">
        <v>516</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68" t="s">
        <v>518</v>
      </c>
      <c r="AL13" s="1169"/>
      <c r="AM13" s="1169"/>
      <c r="AN13" s="1170"/>
      <c r="AO13" s="287">
        <v>734933</v>
      </c>
      <c r="AP13" s="287">
        <v>1820</v>
      </c>
      <c r="AQ13" s="288">
        <v>2336</v>
      </c>
      <c r="AR13" s="289">
        <v>-22.1</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68" t="s">
        <v>519</v>
      </c>
      <c r="AL14" s="1169"/>
      <c r="AM14" s="1169"/>
      <c r="AN14" s="1170"/>
      <c r="AO14" s="287">
        <v>486370</v>
      </c>
      <c r="AP14" s="287">
        <v>1205</v>
      </c>
      <c r="AQ14" s="288">
        <v>1534</v>
      </c>
      <c r="AR14" s="289">
        <v>-21.4</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71" t="s">
        <v>520</v>
      </c>
      <c r="AL15" s="1172"/>
      <c r="AM15" s="1172"/>
      <c r="AN15" s="1173"/>
      <c r="AO15" s="287">
        <v>-1531633</v>
      </c>
      <c r="AP15" s="287">
        <v>-3794</v>
      </c>
      <c r="AQ15" s="288">
        <v>-4617</v>
      </c>
      <c r="AR15" s="289">
        <v>-17.8</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71" t="s">
        <v>187</v>
      </c>
      <c r="AL16" s="1172"/>
      <c r="AM16" s="1172"/>
      <c r="AN16" s="1173"/>
      <c r="AO16" s="287">
        <v>25174946</v>
      </c>
      <c r="AP16" s="287">
        <v>62361</v>
      </c>
      <c r="AQ16" s="288">
        <v>64780</v>
      </c>
      <c r="AR16" s="289">
        <v>-3.7</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521</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522</v>
      </c>
      <c r="AP20" s="296" t="s">
        <v>523</v>
      </c>
      <c r="AQ20" s="297" t="s">
        <v>524</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74" t="s">
        <v>525</v>
      </c>
      <c r="AL21" s="1175"/>
      <c r="AM21" s="1175"/>
      <c r="AN21" s="1176"/>
      <c r="AO21" s="300">
        <v>6.49</v>
      </c>
      <c r="AP21" s="301">
        <v>6.3</v>
      </c>
      <c r="AQ21" s="302">
        <v>0.19</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74" t="s">
        <v>526</v>
      </c>
      <c r="AL22" s="1175"/>
      <c r="AM22" s="1175"/>
      <c r="AN22" s="1176"/>
      <c r="AO22" s="305">
        <v>99.4</v>
      </c>
      <c r="AP22" s="306">
        <v>98.9</v>
      </c>
      <c r="AQ22" s="307">
        <v>0.5</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65" t="s">
        <v>527</v>
      </c>
      <c r="B26" s="1165"/>
      <c r="C26" s="1165"/>
      <c r="D26" s="1165"/>
      <c r="E26" s="1165"/>
      <c r="F26" s="1165"/>
      <c r="G26" s="1165"/>
      <c r="H26" s="1165"/>
      <c r="I26" s="1165"/>
      <c r="J26" s="1165"/>
      <c r="K26" s="1165"/>
      <c r="L26" s="1165"/>
      <c r="M26" s="1165"/>
      <c r="N26" s="1165"/>
      <c r="O26" s="1165"/>
      <c r="P26" s="1165"/>
      <c r="Q26" s="1165"/>
      <c r="R26" s="1165"/>
      <c r="S26" s="1165"/>
      <c r="T26" s="1165"/>
      <c r="U26" s="1165"/>
      <c r="V26" s="1165"/>
      <c r="W26" s="1165"/>
      <c r="X26" s="1165"/>
      <c r="Y26" s="1165"/>
      <c r="Z26" s="1165"/>
      <c r="AA26" s="1165"/>
      <c r="AB26" s="1165"/>
      <c r="AC26" s="1165"/>
      <c r="AD26" s="1165"/>
      <c r="AE26" s="1165"/>
      <c r="AF26" s="1165"/>
      <c r="AG26" s="1165"/>
      <c r="AH26" s="1165"/>
      <c r="AI26" s="1165"/>
      <c r="AJ26" s="1165"/>
      <c r="AK26" s="1165"/>
      <c r="AL26" s="1165"/>
      <c r="AM26" s="1165"/>
      <c r="AN26" s="1165"/>
      <c r="AO26" s="1165"/>
      <c r="AP26" s="1165"/>
      <c r="AQ26" s="1165"/>
      <c r="AR26" s="1165"/>
      <c r="AS26" s="1165"/>
      <c r="AT26" s="270"/>
    </row>
    <row r="27" spans="1:46" x14ac:dyDescent="0.15">
      <c r="A27" s="312"/>
      <c r="AO27" s="265"/>
      <c r="AP27" s="265"/>
      <c r="AQ27" s="265"/>
      <c r="AR27" s="265"/>
      <c r="AS27" s="265"/>
      <c r="AT27" s="265"/>
    </row>
    <row r="28" spans="1:46" ht="17.25" x14ac:dyDescent="0.15">
      <c r="A28" s="266" t="s">
        <v>528</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529</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66" t="s">
        <v>508</v>
      </c>
      <c r="AP30" s="275"/>
      <c r="AQ30" s="276" t="s">
        <v>509</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67"/>
      <c r="AP31" s="281" t="s">
        <v>510</v>
      </c>
      <c r="AQ31" s="282" t="s">
        <v>511</v>
      </c>
      <c r="AR31" s="283" t="s">
        <v>512</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82" t="s">
        <v>530</v>
      </c>
      <c r="AL32" s="1183"/>
      <c r="AM32" s="1183"/>
      <c r="AN32" s="1184"/>
      <c r="AO32" s="315">
        <v>1194342</v>
      </c>
      <c r="AP32" s="315">
        <v>2958</v>
      </c>
      <c r="AQ32" s="316">
        <v>4307</v>
      </c>
      <c r="AR32" s="317">
        <v>-31.3</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82" t="s">
        <v>531</v>
      </c>
      <c r="AL33" s="1183"/>
      <c r="AM33" s="1183"/>
      <c r="AN33" s="1184"/>
      <c r="AO33" s="315" t="s">
        <v>516</v>
      </c>
      <c r="AP33" s="315" t="s">
        <v>516</v>
      </c>
      <c r="AQ33" s="316" t="s">
        <v>516</v>
      </c>
      <c r="AR33" s="317" t="s">
        <v>516</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82" t="s">
        <v>532</v>
      </c>
      <c r="AL34" s="1183"/>
      <c r="AM34" s="1183"/>
      <c r="AN34" s="1184"/>
      <c r="AO34" s="315" t="s">
        <v>516</v>
      </c>
      <c r="AP34" s="315" t="s">
        <v>516</v>
      </c>
      <c r="AQ34" s="316">
        <v>453</v>
      </c>
      <c r="AR34" s="317" t="s">
        <v>516</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82" t="s">
        <v>533</v>
      </c>
      <c r="AL35" s="1183"/>
      <c r="AM35" s="1183"/>
      <c r="AN35" s="1184"/>
      <c r="AO35" s="315" t="s">
        <v>516</v>
      </c>
      <c r="AP35" s="315" t="s">
        <v>516</v>
      </c>
      <c r="AQ35" s="316">
        <v>23</v>
      </c>
      <c r="AR35" s="317" t="s">
        <v>516</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82" t="s">
        <v>534</v>
      </c>
      <c r="AL36" s="1183"/>
      <c r="AM36" s="1183"/>
      <c r="AN36" s="1184"/>
      <c r="AO36" s="315">
        <v>122835</v>
      </c>
      <c r="AP36" s="315">
        <v>304</v>
      </c>
      <c r="AQ36" s="316">
        <v>309</v>
      </c>
      <c r="AR36" s="317">
        <v>-1.6</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82" t="s">
        <v>535</v>
      </c>
      <c r="AL37" s="1183"/>
      <c r="AM37" s="1183"/>
      <c r="AN37" s="1184"/>
      <c r="AO37" s="315" t="s">
        <v>516</v>
      </c>
      <c r="AP37" s="315" t="s">
        <v>516</v>
      </c>
      <c r="AQ37" s="316">
        <v>2268</v>
      </c>
      <c r="AR37" s="317" t="s">
        <v>516</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85" t="s">
        <v>536</v>
      </c>
      <c r="AL38" s="1186"/>
      <c r="AM38" s="1186"/>
      <c r="AN38" s="1187"/>
      <c r="AO38" s="318" t="s">
        <v>516</v>
      </c>
      <c r="AP38" s="318" t="s">
        <v>516</v>
      </c>
      <c r="AQ38" s="319" t="s">
        <v>516</v>
      </c>
      <c r="AR38" s="307" t="s">
        <v>516</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85" t="s">
        <v>537</v>
      </c>
      <c r="AL39" s="1186"/>
      <c r="AM39" s="1186"/>
      <c r="AN39" s="1187"/>
      <c r="AO39" s="315" t="s">
        <v>516</v>
      </c>
      <c r="AP39" s="315" t="s">
        <v>516</v>
      </c>
      <c r="AQ39" s="316">
        <v>-17</v>
      </c>
      <c r="AR39" s="317" t="s">
        <v>516</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82" t="s">
        <v>538</v>
      </c>
      <c r="AL40" s="1183"/>
      <c r="AM40" s="1183"/>
      <c r="AN40" s="1184"/>
      <c r="AO40" s="315">
        <v>-5606605</v>
      </c>
      <c r="AP40" s="315">
        <v>-13888</v>
      </c>
      <c r="AQ40" s="316">
        <v>-14818</v>
      </c>
      <c r="AR40" s="317">
        <v>-6.3</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88" t="s">
        <v>299</v>
      </c>
      <c r="AL41" s="1189"/>
      <c r="AM41" s="1189"/>
      <c r="AN41" s="1190"/>
      <c r="AO41" s="315">
        <v>-4289428</v>
      </c>
      <c r="AP41" s="315">
        <v>-10625</v>
      </c>
      <c r="AQ41" s="316">
        <v>-7476</v>
      </c>
      <c r="AR41" s="317">
        <v>42.1</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539</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540</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541</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77" t="s">
        <v>508</v>
      </c>
      <c r="AN49" s="1179" t="s">
        <v>542</v>
      </c>
      <c r="AO49" s="1180"/>
      <c r="AP49" s="1180"/>
      <c r="AQ49" s="1180"/>
      <c r="AR49" s="1181"/>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78"/>
      <c r="AN50" s="331" t="s">
        <v>543</v>
      </c>
      <c r="AO50" s="332" t="s">
        <v>544</v>
      </c>
      <c r="AP50" s="333" t="s">
        <v>545</v>
      </c>
      <c r="AQ50" s="334" t="s">
        <v>546</v>
      </c>
      <c r="AR50" s="335" t="s">
        <v>547</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548</v>
      </c>
      <c r="AL51" s="328"/>
      <c r="AM51" s="336">
        <v>43518505</v>
      </c>
      <c r="AN51" s="337">
        <v>112270</v>
      </c>
      <c r="AO51" s="338">
        <v>8.8000000000000007</v>
      </c>
      <c r="AP51" s="339">
        <v>46686</v>
      </c>
      <c r="AQ51" s="340">
        <v>-9.5</v>
      </c>
      <c r="AR51" s="341">
        <v>18.3</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549</v>
      </c>
      <c r="AM52" s="344">
        <v>22321761</v>
      </c>
      <c r="AN52" s="345">
        <v>57586</v>
      </c>
      <c r="AO52" s="346">
        <v>26.1</v>
      </c>
      <c r="AP52" s="347">
        <v>32595</v>
      </c>
      <c r="AQ52" s="348">
        <v>-7.8</v>
      </c>
      <c r="AR52" s="349">
        <v>33.9</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550</v>
      </c>
      <c r="AL53" s="328"/>
      <c r="AM53" s="336">
        <v>35164379</v>
      </c>
      <c r="AN53" s="337">
        <v>89091</v>
      </c>
      <c r="AO53" s="338">
        <v>-20.6</v>
      </c>
      <c r="AP53" s="339">
        <v>49796</v>
      </c>
      <c r="AQ53" s="340">
        <v>6.7</v>
      </c>
      <c r="AR53" s="341">
        <v>-27.3</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549</v>
      </c>
      <c r="AM54" s="344">
        <v>22396009</v>
      </c>
      <c r="AN54" s="345">
        <v>56742</v>
      </c>
      <c r="AO54" s="346">
        <v>-1.5</v>
      </c>
      <c r="AP54" s="347">
        <v>37281</v>
      </c>
      <c r="AQ54" s="348">
        <v>14.4</v>
      </c>
      <c r="AR54" s="349">
        <v>-15.9</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551</v>
      </c>
      <c r="AL55" s="328"/>
      <c r="AM55" s="336">
        <v>43316865</v>
      </c>
      <c r="AN55" s="337">
        <v>107833</v>
      </c>
      <c r="AO55" s="338">
        <v>21</v>
      </c>
      <c r="AP55" s="339">
        <v>51681</v>
      </c>
      <c r="AQ55" s="340">
        <v>3.8</v>
      </c>
      <c r="AR55" s="341">
        <v>17.2</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549</v>
      </c>
      <c r="AM56" s="344">
        <v>31030712</v>
      </c>
      <c r="AN56" s="345">
        <v>77248</v>
      </c>
      <c r="AO56" s="346">
        <v>36.1</v>
      </c>
      <c r="AP56" s="347">
        <v>37226</v>
      </c>
      <c r="AQ56" s="348">
        <v>-0.1</v>
      </c>
      <c r="AR56" s="349">
        <v>36.200000000000003</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552</v>
      </c>
      <c r="AL57" s="328"/>
      <c r="AM57" s="336">
        <v>33694151</v>
      </c>
      <c r="AN57" s="337">
        <v>82908</v>
      </c>
      <c r="AO57" s="338">
        <v>-23.1</v>
      </c>
      <c r="AP57" s="339">
        <v>50465</v>
      </c>
      <c r="AQ57" s="340">
        <v>-2.4</v>
      </c>
      <c r="AR57" s="341">
        <v>-20.7</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549</v>
      </c>
      <c r="AM58" s="344">
        <v>26021361</v>
      </c>
      <c r="AN58" s="345">
        <v>64028</v>
      </c>
      <c r="AO58" s="346">
        <v>-17.100000000000001</v>
      </c>
      <c r="AP58" s="347">
        <v>34193</v>
      </c>
      <c r="AQ58" s="348">
        <v>-8.1</v>
      </c>
      <c r="AR58" s="349">
        <v>-9</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553</v>
      </c>
      <c r="AL59" s="328"/>
      <c r="AM59" s="336">
        <v>26725061</v>
      </c>
      <c r="AN59" s="337">
        <v>66200</v>
      </c>
      <c r="AO59" s="338">
        <v>-20.2</v>
      </c>
      <c r="AP59" s="339">
        <v>51679</v>
      </c>
      <c r="AQ59" s="340">
        <v>2.4</v>
      </c>
      <c r="AR59" s="341">
        <v>-22.6</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549</v>
      </c>
      <c r="AM60" s="344">
        <v>20458453</v>
      </c>
      <c r="AN60" s="345">
        <v>50677</v>
      </c>
      <c r="AO60" s="346">
        <v>-20.9</v>
      </c>
      <c r="AP60" s="347">
        <v>35132</v>
      </c>
      <c r="AQ60" s="348">
        <v>2.7</v>
      </c>
      <c r="AR60" s="349">
        <v>-23.6</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554</v>
      </c>
      <c r="AL61" s="350"/>
      <c r="AM61" s="351">
        <v>36483792</v>
      </c>
      <c r="AN61" s="352">
        <v>91660</v>
      </c>
      <c r="AO61" s="353">
        <v>-6.8</v>
      </c>
      <c r="AP61" s="354">
        <v>50061</v>
      </c>
      <c r="AQ61" s="355">
        <v>0.2</v>
      </c>
      <c r="AR61" s="341">
        <v>-7</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549</v>
      </c>
      <c r="AM62" s="344">
        <v>24445659</v>
      </c>
      <c r="AN62" s="345">
        <v>61256</v>
      </c>
      <c r="AO62" s="346">
        <v>4.5</v>
      </c>
      <c r="AP62" s="347">
        <v>35285</v>
      </c>
      <c r="AQ62" s="348">
        <v>0.2</v>
      </c>
      <c r="AR62" s="349">
        <v>4.3</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ypXAN0rwwGz+dxfdp5F65SuqAM201/gCT/v0LRJRidHD1RV+JH2cuLrB/vWERL8/nJ22m38GhRRtsTw7J1Luxw==" saltValue="U2bA+sO2MCjVPlPctNkcP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556</v>
      </c>
    </row>
    <row r="120" spans="125:125" ht="13.5" hidden="1" customHeight="1" x14ac:dyDescent="0.15"/>
    <row r="121" spans="125:125" ht="13.5" hidden="1" customHeight="1" x14ac:dyDescent="0.15">
      <c r="DU121" s="262"/>
    </row>
  </sheetData>
  <sheetProtection algorithmName="SHA-512" hashValue="8UEf4nUPa8b1VKqdGat8I/xAFS2XJxQtje8KYePGR4ICg41lVrijurHRDWDHfI0U3tRAHJnlgr9jQDoZwb6lNg==" saltValue="oTcK7kUYXKXDJY5gWQwHW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557</v>
      </c>
    </row>
  </sheetData>
  <sheetProtection algorithmName="SHA-512" hashValue="7GDTQk8aWIfxElfOKvt5D4rl/ZbLPYLnMCXsu8HciQ8wkvqzRrYdW+0Pc2XOmXD18+3Uv1tjZJXWMLRXaxwKaA==" saltValue="Ax2VDGfop6xNjdMcDwW8v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91" t="s">
        <v>3</v>
      </c>
      <c r="D47" s="1191"/>
      <c r="E47" s="1192"/>
      <c r="F47" s="11">
        <v>18.579999999999998</v>
      </c>
      <c r="G47" s="12">
        <v>18.260000000000002</v>
      </c>
      <c r="H47" s="12">
        <v>19.579999999999998</v>
      </c>
      <c r="I47" s="12">
        <v>10.28</v>
      </c>
      <c r="J47" s="13">
        <v>14.96</v>
      </c>
    </row>
    <row r="48" spans="2:10" ht="57.75" customHeight="1" x14ac:dyDescent="0.15">
      <c r="B48" s="14"/>
      <c r="C48" s="1193" t="s">
        <v>4</v>
      </c>
      <c r="D48" s="1193"/>
      <c r="E48" s="1194"/>
      <c r="F48" s="15">
        <v>6.46</v>
      </c>
      <c r="G48" s="16">
        <v>4.96</v>
      </c>
      <c r="H48" s="16">
        <v>4.95</v>
      </c>
      <c r="I48" s="16">
        <v>3.44</v>
      </c>
      <c r="J48" s="17">
        <v>6.44</v>
      </c>
    </row>
    <row r="49" spans="2:10" ht="57.75" customHeight="1" thickBot="1" x14ac:dyDescent="0.2">
      <c r="B49" s="18"/>
      <c r="C49" s="1195" t="s">
        <v>5</v>
      </c>
      <c r="D49" s="1195"/>
      <c r="E49" s="1196"/>
      <c r="F49" s="19">
        <v>1.97</v>
      </c>
      <c r="G49" s="20">
        <v>0.23</v>
      </c>
      <c r="H49" s="20">
        <v>0.87</v>
      </c>
      <c r="I49" s="20" t="s">
        <v>563</v>
      </c>
      <c r="J49" s="21">
        <v>8.43</v>
      </c>
    </row>
    <row r="50" spans="2:10" x14ac:dyDescent="0.15"/>
  </sheetData>
  <sheetProtection algorithmName="SHA-512" hashValue="ECMC7F7pjkplK1zPI0H7vjtfn9Wb63bdgLcL3NsG9b72IuEuUhYNUO/OJ9t6gZ9SEA0wGcfbW8934mH787v/+w==" saltValue="8GaCZ0rtPAEAgBHJjUR1Z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水戸部　和世</cp:lastModifiedBy>
  <cp:lastPrinted>2023-03-31T06:41:50Z</cp:lastPrinted>
  <dcterms:created xsi:type="dcterms:W3CDTF">2023-02-20T04:43:45Z</dcterms:created>
  <dcterms:modified xsi:type="dcterms:W3CDTF">2023-10-10T04:35:09Z</dcterms:modified>
  <cp:category/>
</cp:coreProperties>
</file>