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b\組織共有\福祉計画課\01地域包括ケア推進係\30成年後見制度経費\協議会\R5\3.協議会資料\"/>
    </mc:Choice>
  </mc:AlternateContent>
  <bookViews>
    <workbookView xWindow="0" yWindow="0" windowWidth="20490" windowHeight="7530"/>
  </bookViews>
  <sheets>
    <sheet name="資料３" sheetId="3" r:id="rId1"/>
  </sheets>
  <definedNames>
    <definedName name="_xlnm.Print_Area" localSheetId="0">資料３!$A$1:$J$38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J6" i="3" l="1"/>
  <c r="J11" i="3" s="1"/>
  <c r="H11" i="3" l="1"/>
  <c r="H6" i="3"/>
  <c r="G6" i="3"/>
  <c r="F6" i="3"/>
  <c r="F11" i="3" s="1"/>
  <c r="E6" i="3"/>
</calcChain>
</file>

<file path=xl/sharedStrings.xml><?xml version="1.0" encoding="utf-8"?>
<sst xmlns="http://schemas.openxmlformats.org/spreadsheetml/2006/main" count="82" uniqueCount="57">
  <si>
    <t>申立て
費用</t>
    <rPh sb="0" eb="2">
      <t>モウシタ</t>
    </rPh>
    <rPh sb="4" eb="6">
      <t>ヒヨウ</t>
    </rPh>
    <phoneticPr fontId="4"/>
  </si>
  <si>
    <t>想定額</t>
    <rPh sb="0" eb="2">
      <t>ソウテイ</t>
    </rPh>
    <rPh sb="2" eb="3">
      <t>ガク</t>
    </rPh>
    <phoneticPr fontId="4"/>
  </si>
  <si>
    <t>有</t>
    <rPh sb="0" eb="1">
      <t>ア</t>
    </rPh>
    <phoneticPr fontId="4"/>
  </si>
  <si>
    <t>高齢者</t>
    <rPh sb="0" eb="3">
      <t>コウレイシャ</t>
    </rPh>
    <phoneticPr fontId="4"/>
  </si>
  <si>
    <t>社協</t>
    <rPh sb="0" eb="2">
      <t>シャキョウ</t>
    </rPh>
    <phoneticPr fontId="4"/>
  </si>
  <si>
    <t>障害者</t>
    <rPh sb="0" eb="3">
      <t>ショウガイシャ</t>
    </rPh>
    <phoneticPr fontId="4"/>
  </si>
  <si>
    <t>後見人
報酬</t>
    <rPh sb="0" eb="3">
      <t>コウケンニン</t>
    </rPh>
    <rPh sb="4" eb="6">
      <t>ホウシュウ</t>
    </rPh>
    <phoneticPr fontId="4"/>
  </si>
  <si>
    <t>監督人
報酬</t>
    <rPh sb="0" eb="2">
      <t>カントク</t>
    </rPh>
    <rPh sb="2" eb="3">
      <t>ニン</t>
    </rPh>
    <rPh sb="4" eb="6">
      <t>ホウシュウ</t>
    </rPh>
    <phoneticPr fontId="4"/>
  </si>
  <si>
    <t>助成上限額</t>
    <rPh sb="0" eb="2">
      <t>ジョセイ</t>
    </rPh>
    <rPh sb="2" eb="4">
      <t>ジョウゲン</t>
    </rPh>
    <rPh sb="4" eb="5">
      <t>ガク</t>
    </rPh>
    <phoneticPr fontId="4"/>
  </si>
  <si>
    <t>年額24万円
（月額2万円）</t>
    <rPh sb="1" eb="2">
      <t>ガク</t>
    </rPh>
    <phoneticPr fontId="4"/>
  </si>
  <si>
    <t>年額12万円
（月額1万円）</t>
    <rPh sb="1" eb="2">
      <t>ガク</t>
    </rPh>
    <phoneticPr fontId="4"/>
  </si>
  <si>
    <t>なっている。</t>
    <phoneticPr fontId="4"/>
  </si>
  <si>
    <t>-</t>
    <phoneticPr fontId="4"/>
  </si>
  <si>
    <t>助成制度
（対象者）</t>
    <rPh sb="0" eb="2">
      <t>ジョセイ</t>
    </rPh>
    <rPh sb="2" eb="4">
      <t>セイド</t>
    </rPh>
    <rPh sb="6" eb="9">
      <t>タイショウシャ</t>
    </rPh>
    <phoneticPr fontId="4"/>
  </si>
  <si>
    <t>　申立費用および後見人・監督人への報酬（活動謝礼）は、原則利用者本人が負担することと</t>
    <rPh sb="8" eb="11">
      <t>コウケンニン</t>
    </rPh>
    <rPh sb="12" eb="14">
      <t>カントク</t>
    </rPh>
    <rPh sb="14" eb="15">
      <t>ニン</t>
    </rPh>
    <rPh sb="17" eb="19">
      <t>ホウシュウ</t>
    </rPh>
    <rPh sb="20" eb="22">
      <t>カツドウ</t>
    </rPh>
    <rPh sb="22" eb="24">
      <t>シャレイ</t>
    </rPh>
    <rPh sb="27" eb="29">
      <t>ゲンソク</t>
    </rPh>
    <rPh sb="29" eb="32">
      <t>リヨウシャ</t>
    </rPh>
    <rPh sb="32" eb="34">
      <t>ホンニン</t>
    </rPh>
    <rPh sb="35" eb="37">
      <t>フタン</t>
    </rPh>
    <phoneticPr fontId="4"/>
  </si>
  <si>
    <t>　ただし、本人が負担できない場合、成年後見制度利用促進の観点から、全国の各自治体で</t>
    <rPh sb="5" eb="7">
      <t>ホンニン</t>
    </rPh>
    <rPh sb="33" eb="35">
      <t>ゼンコク</t>
    </rPh>
    <phoneticPr fontId="4"/>
  </si>
  <si>
    <t>助成制度の仕組みを構築するよう求められている。</t>
    <rPh sb="5" eb="7">
      <t>シク</t>
    </rPh>
    <phoneticPr fontId="4"/>
  </si>
  <si>
    <t>区分</t>
    <rPh sb="0" eb="2">
      <t>クブン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</si>
  <si>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</si>
  <si>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</si>
  <si>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</si>
  <si>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12万円</t>
    <phoneticPr fontId="4"/>
  </si>
  <si>
    <t>高齢者
障害者</t>
    <rPh sb="0" eb="3">
      <t>コウレイシャ</t>
    </rPh>
    <rPh sb="4" eb="7">
      <t>ショウガイシャ</t>
    </rPh>
    <phoneticPr fontId="4"/>
  </si>
  <si>
    <t>合計</t>
    <rPh sb="0" eb="2">
      <t>ゴウケイ</t>
    </rPh>
    <phoneticPr fontId="4"/>
  </si>
  <si>
    <t>区</t>
    <rPh sb="0" eb="1">
      <t>ク</t>
    </rPh>
    <phoneticPr fontId="4"/>
  </si>
  <si>
    <t>(R4～) 区</t>
    <rPh sb="6" eb="7">
      <t>ク</t>
    </rPh>
    <phoneticPr fontId="4"/>
  </si>
  <si>
    <t>年額12万円
（月額1万円）</t>
    <phoneticPr fontId="4"/>
  </si>
  <si>
    <t>無→
(R4～) 有</t>
    <rPh sb="0" eb="1">
      <t>ナ</t>
    </rPh>
    <rPh sb="9" eb="10">
      <t>アリ</t>
    </rPh>
    <phoneticPr fontId="4"/>
  </si>
  <si>
    <t>社協→
(R4～) 区</t>
    <rPh sb="0" eb="2">
      <t>シャキョウ</t>
    </rPh>
    <rPh sb="10" eb="11">
      <t>ク</t>
    </rPh>
    <phoneticPr fontId="4"/>
  </si>
  <si>
    <t>実施
主体</t>
    <rPh sb="0" eb="2">
      <t>ジッシ</t>
    </rPh>
    <rPh sb="3" eb="5">
      <t>シュタイ</t>
    </rPh>
    <phoneticPr fontId="4"/>
  </si>
  <si>
    <r>
      <t>1万円
程度</t>
    </r>
    <r>
      <rPr>
        <vertAlign val="superscript"/>
        <sz val="10"/>
        <color theme="1"/>
        <rFont val="ＭＳ Ｐゴシック"/>
        <family val="3"/>
        <charset val="128"/>
      </rPr>
      <t>※1</t>
    </r>
    <rPh sb="4" eb="6">
      <t>テイド</t>
    </rPh>
    <phoneticPr fontId="4"/>
  </si>
  <si>
    <r>
      <t xml:space="preserve">月額
1～2万円
</t>
    </r>
    <r>
      <rPr>
        <vertAlign val="superscript"/>
        <sz val="10"/>
        <color theme="1"/>
        <rFont val="ＭＳ Ｐゴシック"/>
        <family val="3"/>
        <charset val="128"/>
      </rPr>
      <t>※2</t>
    </r>
    <phoneticPr fontId="4"/>
  </si>
  <si>
    <r>
      <t>〃以外
月額1万円
以内</t>
    </r>
    <r>
      <rPr>
        <vertAlign val="superscript"/>
        <sz val="10"/>
        <color theme="1"/>
        <rFont val="ＭＳ Ｐゴシック"/>
        <family val="3"/>
        <charset val="128"/>
      </rPr>
      <t>※2</t>
    </r>
    <phoneticPr fontId="4"/>
  </si>
  <si>
    <r>
      <t>専門職
月額2万円
以内</t>
    </r>
    <r>
      <rPr>
        <vertAlign val="superscript"/>
        <sz val="10"/>
        <color theme="1"/>
        <rFont val="ＭＳ Ｐゴシック"/>
        <family val="3"/>
        <charset val="128"/>
      </rPr>
      <t>※2</t>
    </r>
    <phoneticPr fontId="4"/>
  </si>
  <si>
    <t>後見</t>
    <rPh sb="0" eb="2">
      <t>コウケン</t>
    </rPh>
    <phoneticPr fontId="4"/>
  </si>
  <si>
    <t>保佐</t>
    <rPh sb="0" eb="2">
      <t>ホサ</t>
    </rPh>
    <phoneticPr fontId="4"/>
  </si>
  <si>
    <t>補助</t>
    <rPh sb="0" eb="2">
      <t>ホジョ</t>
    </rPh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</si>
  <si>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</si>
  <si>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【参考】　制度利用費用の現状</t>
    <rPh sb="1" eb="3">
      <t>サンコウ</t>
    </rPh>
    <rPh sb="12" eb="14">
      <t>ゲンジョウ</t>
    </rPh>
    <phoneticPr fontId="4"/>
  </si>
  <si>
    <t>資料３</t>
    <rPh sb="0" eb="2">
      <t>シリョウ</t>
    </rPh>
    <phoneticPr fontId="4"/>
  </si>
  <si>
    <t>令和４年度</t>
    <rPh sb="0" eb="2">
      <t>レイワ</t>
    </rPh>
    <rPh sb="3" eb="5">
      <t>ネンド</t>
    </rPh>
    <phoneticPr fontId="4"/>
  </si>
  <si>
    <t>※高齢者対象の助成は令和３年度まで社協にて実施、</t>
    <rPh sb="1" eb="4">
      <t>コウレイシャ</t>
    </rPh>
    <rPh sb="4" eb="6">
      <t>タイショウ</t>
    </rPh>
    <rPh sb="7" eb="9">
      <t>ジョセイ</t>
    </rPh>
    <rPh sb="10" eb="12">
      <t>レイワ</t>
    </rPh>
    <rPh sb="13" eb="15">
      <t>ネンド</t>
    </rPh>
    <rPh sb="17" eb="19">
      <t>シャキョウ</t>
    </rPh>
    <rPh sb="21" eb="23">
      <t>ジッシ</t>
    </rPh>
    <phoneticPr fontId="4"/>
  </si>
  <si>
    <t>　令和４年度より品川区にて実施。</t>
    <rPh sb="1" eb="3">
      <t>レイワ</t>
    </rPh>
    <rPh sb="4" eb="6">
      <t>ネンド</t>
    </rPh>
    <rPh sb="8" eb="11">
      <t>シナガワク</t>
    </rPh>
    <rPh sb="13" eb="15">
      <t>ジッシ</t>
    </rPh>
    <phoneticPr fontId="4"/>
  </si>
  <si>
    <t>※障害者対象の助成は従来より品川区にて実施。</t>
    <rPh sb="1" eb="4">
      <t>ショウガイシャ</t>
    </rPh>
    <rPh sb="4" eb="6">
      <t>タイショウ</t>
    </rPh>
    <rPh sb="7" eb="9">
      <t>ジョセイ</t>
    </rPh>
    <rPh sb="10" eb="12">
      <t>ジュウライ</t>
    </rPh>
    <rPh sb="14" eb="17">
      <t>シナガワク</t>
    </rPh>
    <rPh sb="19" eb="21">
      <t>ジッシ</t>
    </rPh>
    <phoneticPr fontId="4"/>
  </si>
  <si>
    <t>令和４年度成年後見制度報酬助成実績について</t>
    <rPh sb="0" eb="2">
      <t>レイワ</t>
    </rPh>
    <rPh sb="3" eb="5">
      <t>ネンド</t>
    </rPh>
    <rPh sb="5" eb="11">
      <t>セイネンコウケンセイド</t>
    </rPh>
    <rPh sb="11" eb="13">
      <t>ホウシュウ</t>
    </rPh>
    <rPh sb="13" eb="15">
      <t>ジョセイ</t>
    </rPh>
    <rPh sb="15" eb="17">
      <t>ジッセキ</t>
    </rPh>
    <phoneticPr fontId="4"/>
  </si>
  <si>
    <t>５，０００円</t>
  </si>
  <si>
    <t>有</t>
  </si>
  <si>
    <t>高齢者</t>
  </si>
  <si>
    <t>社協</t>
  </si>
  <si>
    <t>年額５万円</t>
  </si>
  <si>
    <t>障害者</t>
  </si>
  <si>
    <t>年額４万円</t>
  </si>
  <si>
    <t>施設生活費</t>
    <phoneticPr fontId="4"/>
  </si>
  <si>
    <t>年額１万円</t>
    <rPh sb="4" eb="5">
      <t>エン</t>
    </rPh>
    <phoneticPr fontId="4"/>
  </si>
  <si>
    <t>※1　裁判所が必要と判断した場合、別途、精神鑑定費（10万円～20万円程度）がかかる。</t>
    <rPh sb="14" eb="16">
      <t>バアイ</t>
    </rPh>
    <rPh sb="24" eb="25">
      <t>ヒ</t>
    </rPh>
    <phoneticPr fontId="4"/>
  </si>
  <si>
    <t>※2　管理財産額が高額な場合は報酬も下記より高額となる。</t>
    <phoneticPr fontId="4"/>
  </si>
  <si>
    <t>後見活動経費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</si>
</sst>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0" fillId="0" borderId="0" xfId="0" applyFont="1">
      <alignment vertical="center"/>
    </xf>
    <xf numFmtId="0" fontId="9" fillId="4" borderId="13" xfId="0" applyFont="1" applyFill="1" applyBorder="1" applyAlignment="1">
      <alignment horizontal="center" vertical="center" wrapText="1"/>
    </xf>
    <xf numFmtId="38" fontId="9" fillId="4" borderId="14" xfId="1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1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38" fontId="2" fillId="0" borderId="4" xfId="0" applyNumberFormat="1" applyFont="1" applyBorder="1">
      <alignment vertical="center"/>
    </xf>
    <xf numFmtId="0" fontId="5" fillId="0" borderId="4" xfId="0" applyFont="1" applyBorder="1" applyAlignment="1">
      <alignment horizontal="right" vertical="center"/>
    </xf>
    <xf numFmtId="38" fontId="2" fillId="0" borderId="3" xfId="0" applyNumberFormat="1" applyFont="1" applyBorder="1">
      <alignment vertical="center"/>
    </xf>
    <xf numFmtId="0" fontId="10" fillId="5" borderId="5" xfId="0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9" fillId="0" borderId="19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center" vertical="center" wrapText="1"/>
    </xf>
    <xf numFmtId="38" fontId="13" fillId="0" borderId="26" xfId="1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 wrapText="1"/>
    </xf>
    <xf numFmtId="38" fontId="13" fillId="0" borderId="20" xfId="1" applyFont="1" applyBorder="1" applyAlignment="1">
      <alignment horizontal="right" vertical="center" wrapText="1"/>
    </xf>
    <xf numFmtId="0" fontId="13" fillId="0" borderId="19" xfId="0" applyFont="1" applyBorder="1" applyAlignment="1">
      <alignment horizontal="right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right" vertical="center" wrapText="1"/>
    </xf>
    <xf numFmtId="38" fontId="10" fillId="5" borderId="24" xfId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9" fillId="4" borderId="28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4" fillId="0" borderId="25" xfId="0" applyFont="1" applyBorder="1" applyAlignment="1">
      <alignment horizontal="right" vertical="center" wrapText="1"/>
    </xf>
    <xf numFmtId="0" fontId="14" fillId="0" borderId="19" xfId="0" applyFont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7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8" fontId="11" fillId="5" borderId="24" xfId="1" applyFont="1" applyFill="1" applyBorder="1" applyAlignment="1">
      <alignment horizontal="right" vertical="center" wrapText="1"/>
    </xf>
    <xf numFmtId="38" fontId="18" fillId="0" borderId="3" xfId="0" applyNumberFormat="1" applyFont="1" applyBorder="1">
      <alignment vertical="center"/>
    </xf>
    <xf numFmtId="38" fontId="14" fillId="0" borderId="26" xfId="1" applyFont="1" applyFill="1" applyBorder="1" applyAlignment="1">
      <alignment horizontal="right" vertical="center" wrapText="1"/>
    </xf>
    <xf numFmtId="38" fontId="14" fillId="0" borderId="20" xfId="1" applyFont="1" applyFill="1" applyBorder="1" applyAlignment="1">
      <alignment horizontal="right" vertical="center" wrapText="1"/>
    </xf>
    <xf numFmtId="38" fontId="14" fillId="0" borderId="14" xfId="1" applyFont="1" applyFill="1" applyBorder="1" applyAlignment="1">
      <alignment horizontal="right" vertical="center" wrapText="1"/>
    </xf>
    <xf numFmtId="38" fontId="5" fillId="0" borderId="0" xfId="1" applyFont="1" applyFill="1" applyBorder="1">
      <alignment vertical="center"/>
    </xf>
    <xf numFmtId="0" fontId="19" fillId="0" borderId="0" xfId="0" applyFont="1" applyAlignment="1">
      <alignment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1" fillId="0" borderId="2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Normal="100" workbookViewId="0">
      <selection activeCell="C34" sqref="C34:C35"/>
    </sheetView>
  </sheetViews>
  <sheetFormatPr defaultRowHeight="13.5" x14ac:dyDescent="0.4"/>
  <cols>
    <col min="1" max="1" width="2.25" style="4" customWidth="1"/>
    <col min="2" max="2" width="2.25" style="1" customWidth="1"/>
    <col min="3" max="3" width="9" style="1"/>
    <col min="4" max="4" width="9.5" style="1" customWidth="1"/>
    <col min="5" max="5" width="8.125" style="1" bestFit="1" customWidth="1"/>
    <col min="6" max="6" width="10.25" style="1" customWidth="1"/>
    <col min="7" max="7" width="8.125" style="1" bestFit="1" customWidth="1"/>
    <col min="8" max="8" width="10.25" style="1" bestFit="1" customWidth="1"/>
    <col min="9" max="9" width="5.25" style="1" bestFit="1" customWidth="1"/>
    <col min="10" max="10" width="10.25" style="1" customWidth="1"/>
    <col min="11" max="11" width="7.125" style="1" customWidth="1"/>
    <col min="12" max="12" width="9.75" style="1" bestFit="1" customWidth="1"/>
    <col min="13" max="16384" width="9" style="1"/>
  </cols>
  <sheetData>
    <row r="1" spans="1:17" ht="17.25" x14ac:dyDescent="0.4">
      <c r="J1" s="46" t="s">
        <v>39</v>
      </c>
    </row>
    <row r="2" spans="1:17" ht="27" customHeight="1" x14ac:dyDescent="0.4">
      <c r="A2" s="76" t="s">
        <v>44</v>
      </c>
      <c r="B2" s="76"/>
      <c r="C2" s="76"/>
      <c r="D2" s="76"/>
      <c r="E2" s="76"/>
      <c r="F2" s="76"/>
      <c r="G2" s="76"/>
      <c r="H2" s="76"/>
      <c r="I2" s="76"/>
      <c r="J2" s="76"/>
    </row>
    <row r="3" spans="1:17" ht="14.25" x14ac:dyDescent="0.4">
      <c r="A3" s="6"/>
      <c r="B3" s="5"/>
    </row>
    <row r="4" spans="1:17" ht="27" customHeight="1" x14ac:dyDescent="0.4">
      <c r="C4" s="77" t="s">
        <v>17</v>
      </c>
      <c r="D4" s="78"/>
      <c r="E4" s="81" t="s">
        <v>20</v>
      </c>
      <c r="F4" s="82"/>
      <c r="G4" s="81" t="s">
        <v>37</v>
      </c>
      <c r="H4" s="82"/>
      <c r="I4" s="83" t="s">
        <v>40</v>
      </c>
      <c r="J4" s="84"/>
    </row>
    <row r="5" spans="1:17" ht="15" customHeight="1" x14ac:dyDescent="0.4">
      <c r="C5" s="79"/>
      <c r="D5" s="80"/>
      <c r="E5" s="10" t="s">
        <v>18</v>
      </c>
      <c r="F5" s="11" t="s">
        <v>19</v>
      </c>
      <c r="G5" s="10" t="s">
        <v>18</v>
      </c>
      <c r="H5" s="11" t="s">
        <v>19</v>
      </c>
      <c r="I5" s="10" t="s">
        <v>18</v>
      </c>
      <c r="J5" s="11" t="s">
        <v>19</v>
      </c>
    </row>
    <row r="6" spans="1:17" ht="21" customHeight="1" x14ac:dyDescent="0.4">
      <c r="C6" s="68" t="s">
        <v>6</v>
      </c>
      <c r="D6" s="35" t="s">
        <v>3</v>
      </c>
      <c r="E6" s="36">
        <f t="shared" ref="E6:G6" si="0">E7+E8+E9</f>
        <v>39</v>
      </c>
      <c r="F6" s="37">
        <f t="shared" si="0"/>
        <v>6735213</v>
      </c>
      <c r="G6" s="36">
        <f t="shared" si="0"/>
        <v>41</v>
      </c>
      <c r="H6" s="37">
        <f>H7+H8+H9</f>
        <v>6919577</v>
      </c>
      <c r="I6" s="41">
        <f>I7+I8+I9</f>
        <v>34</v>
      </c>
      <c r="J6" s="48">
        <f>J7+J8+J9</f>
        <v>7445000</v>
      </c>
      <c r="K6" s="26"/>
      <c r="L6" s="19"/>
      <c r="M6" s="19"/>
      <c r="N6" s="19"/>
      <c r="O6" s="19"/>
      <c r="P6" s="19"/>
      <c r="Q6" s="19"/>
    </row>
    <row r="7" spans="1:17" ht="21" customHeight="1" x14ac:dyDescent="0.4">
      <c r="C7" s="75"/>
      <c r="D7" s="28" t="s">
        <v>34</v>
      </c>
      <c r="E7" s="32">
        <v>30</v>
      </c>
      <c r="F7" s="31">
        <v>4945787</v>
      </c>
      <c r="G7" s="32">
        <v>30</v>
      </c>
      <c r="H7" s="31">
        <v>4925577</v>
      </c>
      <c r="I7" s="42">
        <v>21</v>
      </c>
      <c r="J7" s="50">
        <v>4100000</v>
      </c>
      <c r="K7" s="26"/>
      <c r="L7" s="19"/>
      <c r="M7" s="19"/>
      <c r="N7" s="19"/>
      <c r="O7" s="19"/>
      <c r="P7" s="19"/>
      <c r="Q7" s="19"/>
    </row>
    <row r="8" spans="1:17" ht="21" customHeight="1" x14ac:dyDescent="0.4">
      <c r="C8" s="75"/>
      <c r="D8" s="28" t="s">
        <v>35</v>
      </c>
      <c r="E8" s="29">
        <v>6</v>
      </c>
      <c r="F8" s="31">
        <v>1149426</v>
      </c>
      <c r="G8" s="32">
        <v>6</v>
      </c>
      <c r="H8" s="31">
        <v>1258000</v>
      </c>
      <c r="I8" s="42">
        <v>10</v>
      </c>
      <c r="J8" s="50">
        <v>2292000</v>
      </c>
      <c r="K8" s="26"/>
      <c r="L8" s="19"/>
      <c r="M8" s="19"/>
      <c r="N8" s="19"/>
      <c r="O8" s="19"/>
      <c r="P8" s="19"/>
      <c r="Q8" s="19"/>
    </row>
    <row r="9" spans="1:17" ht="21" customHeight="1" x14ac:dyDescent="0.4">
      <c r="C9" s="75"/>
      <c r="D9" s="30" t="s">
        <v>36</v>
      </c>
      <c r="E9" s="27">
        <v>3</v>
      </c>
      <c r="F9" s="33">
        <v>640000</v>
      </c>
      <c r="G9" s="34">
        <v>5</v>
      </c>
      <c r="H9" s="33">
        <v>736000</v>
      </c>
      <c r="I9" s="43">
        <v>3</v>
      </c>
      <c r="J9" s="51">
        <v>1053000</v>
      </c>
      <c r="K9" s="26"/>
      <c r="L9" s="19"/>
      <c r="M9" s="19"/>
      <c r="N9" s="19"/>
      <c r="O9" s="19"/>
      <c r="P9" s="19"/>
      <c r="Q9" s="19"/>
    </row>
    <row r="10" spans="1:17" ht="28.5" customHeight="1" x14ac:dyDescent="0.4">
      <c r="C10" s="47" t="s">
        <v>7</v>
      </c>
      <c r="D10" s="38" t="s">
        <v>3</v>
      </c>
      <c r="E10" s="40" t="s">
        <v>12</v>
      </c>
      <c r="F10" s="18" t="s">
        <v>12</v>
      </c>
      <c r="G10" s="17" t="s">
        <v>12</v>
      </c>
      <c r="H10" s="18" t="s">
        <v>12</v>
      </c>
      <c r="I10" s="44">
        <v>6</v>
      </c>
      <c r="J10" s="52">
        <v>720000</v>
      </c>
      <c r="K10" s="19"/>
      <c r="L10" s="19"/>
      <c r="M10" s="19"/>
      <c r="N10" s="19"/>
      <c r="O10" s="19"/>
      <c r="P10" s="19"/>
      <c r="Q10" s="19"/>
    </row>
    <row r="11" spans="1:17" ht="23.25" customHeight="1" x14ac:dyDescent="0.4">
      <c r="E11" s="39" t="s">
        <v>23</v>
      </c>
      <c r="F11" s="22">
        <f>SUM(F6)</f>
        <v>6735213</v>
      </c>
      <c r="G11" s="21" t="s">
        <v>23</v>
      </c>
      <c r="H11" s="24">
        <f>H6</f>
        <v>6919577</v>
      </c>
      <c r="I11" s="23" t="s">
        <v>23</v>
      </c>
      <c r="J11" s="49">
        <f>J6+J10</f>
        <v>8165000</v>
      </c>
      <c r="K11" s="19"/>
      <c r="L11" s="53"/>
      <c r="M11" s="19"/>
      <c r="N11" s="19"/>
      <c r="O11" s="19"/>
      <c r="P11" s="19"/>
      <c r="Q11" s="19"/>
    </row>
    <row r="12" spans="1:17" x14ac:dyDescent="0.4">
      <c r="K12" s="19"/>
      <c r="L12" s="19"/>
      <c r="M12" s="19"/>
      <c r="N12" s="19"/>
      <c r="O12" s="19"/>
      <c r="P12" s="19"/>
      <c r="Q12" s="19"/>
    </row>
    <row r="13" spans="1:17" s="45" customFormat="1" ht="14.25" x14ac:dyDescent="0.4">
      <c r="C13" s="54" t="s">
        <v>41</v>
      </c>
    </row>
    <row r="14" spans="1:17" s="45" customFormat="1" ht="14.25" x14ac:dyDescent="0.4">
      <c r="C14" s="54" t="s">
        <v>42</v>
      </c>
    </row>
    <row r="15" spans="1:17" s="45" customFormat="1" ht="14.25" x14ac:dyDescent="0.4">
      <c r="C15" s="45" t="s">
        <v>43</v>
      </c>
    </row>
    <row r="19" spans="1:9" ht="15" x14ac:dyDescent="0.4">
      <c r="A19" s="7" t="s">
        <v>38</v>
      </c>
      <c r="B19" s="5"/>
    </row>
    <row r="20" spans="1:9" x14ac:dyDescent="0.4">
      <c r="A20" s="8"/>
      <c r="B20" s="8" t="s">
        <v>14</v>
      </c>
    </row>
    <row r="21" spans="1:9" ht="14.25" x14ac:dyDescent="0.4">
      <c r="B21" s="5" t="s">
        <v>11</v>
      </c>
      <c r="C21" s="2"/>
    </row>
    <row r="22" spans="1:9" x14ac:dyDescent="0.4">
      <c r="B22" s="5" t="s">
        <v>15</v>
      </c>
    </row>
    <row r="23" spans="1:9" ht="14.25" x14ac:dyDescent="0.4">
      <c r="A23" s="2"/>
      <c r="B23" s="5" t="s">
        <v>16</v>
      </c>
    </row>
    <row r="24" spans="1:9" ht="14.25" x14ac:dyDescent="0.4">
      <c r="B24" s="6"/>
    </row>
    <row r="25" spans="1:9" ht="29.25" customHeight="1" x14ac:dyDescent="0.4">
      <c r="A25" s="1"/>
      <c r="C25" s="9"/>
      <c r="D25" s="47" t="s">
        <v>1</v>
      </c>
      <c r="E25" s="85" t="s">
        <v>13</v>
      </c>
      <c r="F25" s="86"/>
      <c r="G25" s="47" t="s">
        <v>29</v>
      </c>
      <c r="H25" s="87" t="s">
        <v>8</v>
      </c>
      <c r="I25" s="88"/>
    </row>
    <row r="26" spans="1:9" ht="27" customHeight="1" x14ac:dyDescent="0.4">
      <c r="A26" s="1"/>
      <c r="C26" s="67" t="s">
        <v>0</v>
      </c>
      <c r="D26" s="61" t="s">
        <v>30</v>
      </c>
      <c r="E26" s="61" t="s">
        <v>2</v>
      </c>
      <c r="F26" s="12" t="s">
        <v>3</v>
      </c>
      <c r="G26" s="89" t="s">
        <v>4</v>
      </c>
      <c r="H26" s="91" t="s">
        <v>21</v>
      </c>
      <c r="I26" s="92"/>
    </row>
    <row r="27" spans="1:9" ht="27" customHeight="1" x14ac:dyDescent="0.4">
      <c r="A27" s="1"/>
      <c r="C27" s="67"/>
      <c r="D27" s="62"/>
      <c r="E27" s="62"/>
      <c r="F27" s="13" t="s">
        <v>5</v>
      </c>
      <c r="G27" s="90"/>
      <c r="H27" s="93"/>
      <c r="I27" s="94"/>
    </row>
    <row r="28" spans="1:9" ht="38.25" x14ac:dyDescent="0.4">
      <c r="A28" s="1"/>
      <c r="C28" s="67" t="s">
        <v>6</v>
      </c>
      <c r="D28" s="14" t="s">
        <v>33</v>
      </c>
      <c r="E28" s="61" t="s">
        <v>2</v>
      </c>
      <c r="F28" s="20" t="s">
        <v>22</v>
      </c>
      <c r="G28" s="25" t="s">
        <v>28</v>
      </c>
      <c r="H28" s="63" t="s">
        <v>9</v>
      </c>
      <c r="I28" s="64"/>
    </row>
    <row r="29" spans="1:9" ht="38.25" x14ac:dyDescent="0.4">
      <c r="A29" s="1"/>
      <c r="C29" s="67"/>
      <c r="D29" s="15" t="s">
        <v>32</v>
      </c>
      <c r="E29" s="62"/>
      <c r="F29" s="13" t="s">
        <v>5</v>
      </c>
      <c r="G29" s="13" t="s">
        <v>24</v>
      </c>
      <c r="H29" s="65"/>
      <c r="I29" s="66"/>
    </row>
    <row r="30" spans="1:9" ht="30.75" customHeight="1" x14ac:dyDescent="0.4">
      <c r="A30" s="1"/>
      <c r="C30" s="67" t="s">
        <v>7</v>
      </c>
      <c r="D30" s="61" t="s">
        <v>31</v>
      </c>
      <c r="E30" s="25" t="s">
        <v>27</v>
      </c>
      <c r="F30" s="25" t="s">
        <v>3</v>
      </c>
      <c r="G30" s="25" t="s">
        <v>25</v>
      </c>
      <c r="H30" s="70" t="s">
        <v>26</v>
      </c>
      <c r="I30" s="71"/>
    </row>
    <row r="31" spans="1:9" ht="30.75" customHeight="1" x14ac:dyDescent="0.4">
      <c r="A31" s="1"/>
      <c r="C31" s="68"/>
      <c r="D31" s="69"/>
      <c r="E31" s="55" t="s">
        <v>2</v>
      </c>
      <c r="F31" s="56" t="s">
        <v>5</v>
      </c>
      <c r="G31" s="56" t="s">
        <v>24</v>
      </c>
      <c r="H31" s="72" t="s">
        <v>10</v>
      </c>
      <c r="I31" s="73"/>
    </row>
    <row r="32" spans="1:9" ht="19.5" customHeight="1" x14ac:dyDescent="0.4">
      <c r="A32" s="3"/>
      <c r="C32" s="95" t="s">
        <v>56</v>
      </c>
      <c r="D32" s="60" t="s">
        <v>53</v>
      </c>
      <c r="E32" s="96" t="s">
        <v>46</v>
      </c>
      <c r="F32" s="58" t="s">
        <v>47</v>
      </c>
      <c r="G32" s="97" t="s">
        <v>48</v>
      </c>
      <c r="H32" s="74" t="s">
        <v>49</v>
      </c>
      <c r="I32" s="74"/>
    </row>
    <row r="33" spans="1:9" ht="19.5" customHeight="1" x14ac:dyDescent="0.4">
      <c r="A33" s="2"/>
      <c r="C33" s="95"/>
      <c r="D33" s="57" t="s">
        <v>45</v>
      </c>
      <c r="E33" s="96"/>
      <c r="F33" s="57" t="s">
        <v>50</v>
      </c>
      <c r="G33" s="97"/>
      <c r="H33" s="74"/>
      <c r="I33" s="74"/>
    </row>
    <row r="34" spans="1:9" ht="19.5" customHeight="1" x14ac:dyDescent="0.4">
      <c r="C34" s="95" t="s">
        <v>52</v>
      </c>
      <c r="D34" s="60" t="s">
        <v>53</v>
      </c>
      <c r="E34" s="96" t="s">
        <v>46</v>
      </c>
      <c r="F34" s="58" t="s">
        <v>47</v>
      </c>
      <c r="G34" s="97" t="s">
        <v>48</v>
      </c>
      <c r="H34" s="74" t="s">
        <v>51</v>
      </c>
      <c r="I34" s="74"/>
    </row>
    <row r="35" spans="1:9" ht="19.5" customHeight="1" x14ac:dyDescent="0.4">
      <c r="C35" s="95"/>
      <c r="D35" s="57" t="s">
        <v>45</v>
      </c>
      <c r="E35" s="96"/>
      <c r="F35" s="57" t="s">
        <v>50</v>
      </c>
      <c r="G35" s="97"/>
      <c r="H35" s="74"/>
      <c r="I35" s="74"/>
    </row>
    <row r="36" spans="1:9" x14ac:dyDescent="0.4">
      <c r="C36" s="16"/>
    </row>
    <row r="37" spans="1:9" x14ac:dyDescent="0.4">
      <c r="C37" s="59" t="s">
        <v>54</v>
      </c>
    </row>
    <row r="38" spans="1:9" x14ac:dyDescent="0.4">
      <c r="C38" s="16" t="s">
        <v>55</v>
      </c>
    </row>
  </sheetData>
  <mergeCells count="28">
    <mergeCell ref="C32:C33"/>
    <mergeCell ref="E32:E33"/>
    <mergeCell ref="G32:G33"/>
    <mergeCell ref="C34:C35"/>
    <mergeCell ref="E34:E35"/>
    <mergeCell ref="G34:G35"/>
    <mergeCell ref="H32:I33"/>
    <mergeCell ref="H34:I35"/>
    <mergeCell ref="C6:C9"/>
    <mergeCell ref="A2:J2"/>
    <mergeCell ref="C4:D5"/>
    <mergeCell ref="E4:F4"/>
    <mergeCell ref="G4:H4"/>
    <mergeCell ref="I4:J4"/>
    <mergeCell ref="E25:F25"/>
    <mergeCell ref="H25:I25"/>
    <mergeCell ref="C26:C27"/>
    <mergeCell ref="D26:D27"/>
    <mergeCell ref="E26:E27"/>
    <mergeCell ref="G26:G27"/>
    <mergeCell ref="H26:I27"/>
    <mergeCell ref="C28:C29"/>
    <mergeCell ref="E28:E29"/>
    <mergeCell ref="H28:I29"/>
    <mergeCell ref="C30:C31"/>
    <mergeCell ref="D30:D31"/>
    <mergeCell ref="H30:I30"/>
    <mergeCell ref="H31:I31"/>
  </mergeCells>
  <phoneticPr fontId="4"/>
  <pageMargins left="0.78740157480314965" right="0.59055118110236227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資料３</vt:lpstr>
      <vt:lpstr>資料３!Print_Area</vt:lpstr>
    </vt:vector>
  </TitlesOfParts>
  <Company>品川区役所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芝野　由紀</dc:creator>
  <cp:lastModifiedBy>g22-admin</cp:lastModifiedBy>
  <cp:lastPrinted>2023-07-19T05:42:06Z</cp:lastPrinted>
  <dcterms:created xsi:type="dcterms:W3CDTF">2021-08-10T09:58:27Z</dcterms:created>
  <dcterms:modified xsi:type="dcterms:W3CDTF">2023-07-20T06:39:15Z</dcterms:modified>
</cp:coreProperties>
</file>