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32" tabRatio="78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<sst xmlns="http://schemas.openxmlformats.org/spreadsheetml/2006/main" count="1199" uniqueCount="600">
  <si>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</si>
  <si>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</si>
  <si>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</si>
  <si>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</si>
  <si>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</si>
  <si>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</si>
  <si>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</si>
  <si>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</si>
  <si>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</si>
  <si>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</si>
  <si>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</si>
  <si>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</si>
  <si>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</si>
  <si>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</si>
  <si>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</si>
  <si>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</si>
  <si>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</si>
  <si>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</si>
  <si>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</si>
  <si>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</si>
  <si>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</si>
  <si>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</si>
  <si>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</si>
  <si>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</si>
  <si>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</si>
  <si>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</si>
  <si>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</si>
  <si>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</si>
  <si>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</si>
  <si>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</si>
  <si>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</si>
  <si>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</si>
  <si>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</si>
  <si>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</si>
  <si>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</si>
  <si>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</si>
  <si>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</si>
  <si>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</si>
  <si>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</si>
  <si>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</si>
  <si>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</si>
  <si>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</si>
  <si>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</si>
  <si>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</si>
  <si>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</si>
  <si>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</si>
  <si>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</si>
  <si>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</si>
  <si>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</si>
  <si>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</si>
  <si>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</si>
  <si>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</si>
  <si>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</si>
  <si>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</si>
  <si>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</si>
  <si>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</si>
  <si>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</si>
  <si>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</si>
  <si>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</si>
  <si>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</si>
  <si>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</si>
  <si>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</si>
  <si>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</si>
  <si>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</si>
  <si>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</si>
  <si>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</si>
  <si>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</si>
  <si>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</si>
  <si>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</si>
  <si>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</si>
  <si>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</si>
  <si>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</si>
  <si>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</si>
  <si>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</si>
  <si>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</si>
  <si>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</si>
  <si>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</si>
  <si>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</si>
  <si>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</si>
  <si>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</si>
  <si>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</si>
  <si>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</si>
  <si>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</si>
  <si>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</si>
  <si>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</si>
  <si>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</si>
  <si>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</si>
  <si>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</si>
  <si>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</si>
  <si>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</si>
  <si>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</si>
  <si>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</si>
  <si>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</si>
  <si>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</si>
  <si>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</si>
  <si>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</si>
  <si>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</si>
  <si>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</si>
  <si>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</si>
  <si>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品川区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</si>
  <si>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</si>
  <si>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</si>
  <si>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</si>
  <si>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</si>
  <si>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</si>
  <si>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</si>
  <si>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</si>
  <si>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</si>
  <si>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</si>
  <si>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</si>
  <si>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</si>
  <si>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</si>
  <si>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</si>
  <si>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</si>
  <si>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</si>
  <si>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</si>
  <si>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</si>
  <si>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</si>
  <si>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</si>
  <si>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</si>
  <si>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</si>
  <si>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</si>
  <si>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</si>
  <si>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</si>
  <si>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</si>
  <si>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</si>
  <si>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</si>
  <si>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</si>
  <si>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</si>
  <si>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</si>
  <si>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</si>
  <si>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</si>
  <si>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</si>
  <si>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</si>
  <si>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</si>
  <si>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</si>
  <si>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</si>
  <si>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</si>
  <si>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</si>
  <si>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</si>
  <si>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</si>
  <si>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</si>
  <si>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</si>
  <si>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</si>
  <si>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</si>
  <si>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</si>
  <si>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</si>
  <si>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</si>
  <si>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</si>
  <si>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</si>
  <si>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</si>
  <si>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</si>
  <si>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</si>
  <si>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</si>
  <si>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</si>
  <si>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</si>
  <si>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</si>
  <si>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</si>
  <si>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</si>
  <si>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</si>
  <si>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</si>
  <si>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</si>
  <si>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</si>
  <si>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</si>
  <si>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</si>
  <si>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</si>
  <si>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</si>
  <si>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</si>
  <si>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</si>
  <si>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</si>
  <si>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</si>
  <si>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</si>
  <si>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</si>
  <si>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</si>
  <si>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</si>
  <si>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</si>
  <si>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</si>
  <si>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</si>
  <si>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</si>
  <si>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</si>
  <si>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</si>
  <si>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</si>
  <si>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</si>
  <si>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</si>
  <si>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</si>
  <si>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</si>
  <si>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</si>
  <si>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</si>
  <si>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</si>
  <si>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</si>
  <si>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</si>
  <si>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</si>
  <si>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</si>
  <si>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</si>
  <si>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</si>
  <si>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</si>
  <si>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</si>
  <si>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</si>
  <si>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</si>
  <si>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</si>
  <si>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</si>
  <si>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</si>
  <si>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</si>
  <si>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</si>
  <si>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</si>
  <si>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</si>
  <si>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</si>
  <si>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</si>
  <si>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</si>
  <si>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</si>
  <si>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</si>
  <si>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</si>
  <si>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</si>
  <si>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</si>
  <si>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</si>
  <si>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東京都品川区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</si>
  <si>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</si>
  <si>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</si>
  <si>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</si>
  <si>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</si>
  <si>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</si>
  <si>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</si>
  <si>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</si>
  <si>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</si>
  <si>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</si>
  <si>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</si>
  <si>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</si>
  <si>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</si>
  <si>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</si>
  <si>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</si>
  <si>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</si>
  <si>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</si>
  <si>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</si>
  <si>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</si>
  <si>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</si>
  <si>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</si>
  <si>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</si>
  <si>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</si>
  <si>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</si>
  <si>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</si>
  <si>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</si>
  <si>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</si>
  <si>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</si>
  <si>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</si>
  <si>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</si>
  <si>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</si>
  <si>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</si>
  <si>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</si>
  <si>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</si>
  <si>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</si>
  <si>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</si>
  <si>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</si>
  <si>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</si>
  <si>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</si>
  <si>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</si>
  <si>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</si>
  <si>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</si>
  <si>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</si>
  <si>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</si>
  <si>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</si>
  <si>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</si>
  <si>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</si>
  <si>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</si>
  <si>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</si>
  <si>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</si>
  <si>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</si>
  <si>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</si>
  <si>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</si>
  <si>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</si>
  <si>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</si>
  <si>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</si>
  <si>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</si>
  <si>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</si>
  <si>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</si>
  <si>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</si>
  <si>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</si>
  <si>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</si>
  <si>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</si>
  <si>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</si>
  <si>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</si>
  <si>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</si>
  <si>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</si>
  <si>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</si>
  <si>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</si>
  <si>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</si>
  <si>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</si>
  <si>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</si>
  <si>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</si>
  <si>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</si>
  <si>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</si>
  <si>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</si>
  <si>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</si>
  <si>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</si>
  <si>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</si>
  <si>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</si>
  <si>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</si>
  <si>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</si>
  <si>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</si>
  <si>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</si>
  <si>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</si>
  <si>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</si>
  <si>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</si>
  <si>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</si>
  <si>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</si>
  <si>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</si>
  <si>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</si>
  <si>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</si>
  <si>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</si>
  <si>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</si>
  <si>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</si>
  <si>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</si>
  <si>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</si>
  <si>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</si>
  <si>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</si>
  <si>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</si>
  <si>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</si>
  <si>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</si>
  <si>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</si>
  <si>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</si>
  <si>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</si>
  <si>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</si>
  <si>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</si>
  <si>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</si>
  <si>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</si>
  <si>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</si>
  <si>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</si>
  <si>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</si>
  <si>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</si>
  <si>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</si>
  <si>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</si>
  <si>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</si>
  <si>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</si>
  <si>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</si>
  <si>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</si>
  <si>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</si>
  <si>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</si>
  <si>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</si>
  <si>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</si>
  <si>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</si>
  <si>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</si>
  <si>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</si>
  <si>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</si>
  <si>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</si>
  <si>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</si>
  <si>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</si>
  <si>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</si>
  <si>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</si>
  <si>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</si>
  <si>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</si>
  <si>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</si>
  <si>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</si>
  <si>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</si>
  <si>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</si>
  <si>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</si>
  <si>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</si>
  <si>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</si>
  <si>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</si>
  <si>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</si>
  <si>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</si>
  <si>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</si>
  <si>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</si>
  <si>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</si>
  <si>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</si>
  <si>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</si>
  <si>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</si>
  <si>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</si>
  <si>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</si>
  <si>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</si>
  <si>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</si>
  <si>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東京都品川区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</si>
  <si>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</si>
  <si>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</si>
  <si>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</si>
  <si>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</si>
  <si>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</si>
  <si>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</si>
  <si>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</si>
  <si>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</si>
  <si>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</si>
  <si>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</si>
  <si>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</si>
  <si>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</si>
  <si>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</si>
  <si>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</si>
  <si>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</si>
  <si>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</si>
  <si>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</si>
  <si>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</si>
  <si>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</si>
  <si>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</si>
  <si>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</si>
  <si>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</si>
  <si>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</si>
  <si>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</si>
  <si>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</si>
  <si>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</si>
  <si>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</si>
  <si>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</si>
  <si>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</si>
  <si>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</si>
  <si>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</si>
  <si>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</si>
  <si>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</si>
  <si>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</si>
  <si>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</si>
  <si>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</si>
  <si>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</si>
  <si>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</si>
  <si>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</si>
  <si>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</si>
  <si>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</si>
  <si>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</si>
  <si>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</si>
  <si>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</si>
  <si>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</si>
  <si>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</si>
  <si>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</si>
  <si>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</si>
  <si>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</si>
  <si>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</si>
  <si>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</si>
  <si>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</si>
  <si>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</si>
  <si>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</si>
  <si>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</si>
  <si>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</si>
  <si>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</si>
  <si>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</si>
  <si>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</si>
  <si>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</si>
  <si>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</si>
  <si>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</si>
  <si>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</si>
  <si>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</si>
  <si>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</si>
  <si>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</si>
  <si>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</si>
  <si>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</si>
  <si>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</si>
  <si>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</si>
  <si>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</si>
  <si>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</si>
  <si>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</si>
  <si>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</si>
  <si>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</si>
  <si>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</si>
  <si>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</si>
  <si>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</si>
  <si>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</si>
  <si>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</si>
  <si>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</si>
  <si>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</si>
  <si>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</si>
  <si>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</si>
  <si>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</si>
  <si>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</si>
  <si>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</si>
  <si>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</si>
  <si>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</si>
  <si>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</si>
  <si>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</si>
  <si>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</si>
  <si>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</si>
  <si>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</si>
  <si>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</si>
  <si>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</si>
  <si>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</si>
  <si>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</si>
  <si>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</si>
  <si>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</si>
  <si>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</si>
  <si>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</si>
  <si>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</si>
  <si>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</si>
  <si>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</si>
  <si>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</si>
  <si>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</si>
  <si>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</si>
  <si>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</si>
  <si>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</si>
  <si>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</si>
  <si>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</si>
  <si>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</si>
  <si>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</si>
  <si>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</si>
  <si>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</si>
  <si>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</si>
  <si>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</si>
  <si>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</si>
  <si>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</si>
  <si>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</si>
  <si>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</si>
  <si>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</si>
  <si>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</si>
  <si>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</si>
  <si>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</si>
  <si>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</si>
  <si>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</si>
  <si>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</si>
  <si>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</si>
  <si>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</si>
  <si>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</si>
  <si>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</si>
  <si>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</si>
  <si>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</si>
  <si>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</si>
  <si>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</si>
  <si>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</si>
  <si>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</si>
  <si>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</si>
  <si>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</si>
  <si>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</si>
  <si>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</si>
  <si>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</si>
  <si>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</si>
  <si>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</si>
  <si>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</si>
  <si>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</si>
  <si>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</si>
  <si>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</si>
  <si>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</si>
  <si>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</si>
  <si>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</si>
  <si>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</si>
  <si>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</si>
  <si>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</si>
  <si>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</si>
  <si>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</si>
  <si>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</si>
  <si>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</si>
  <si>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</si>
  <si>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</si>
  <si>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</si>
  <si>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</si>
  <si>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</si>
  <si>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</si>
  <si>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</si>
  <si>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</si>
  <si>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</si>
  <si>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</si>
  <si>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</si>
  <si>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</si>
  <si>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</si>
  <si>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</si>
  <si>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</si>
  <si>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</si>
  <si>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</si>
  <si>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</si>
  <si>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</si>
  <si>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</si>
  <si>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</si>
  <si>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</si>
  <si>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</si>
  <si>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</si>
  <si>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</si>
  <si>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</si>
  <si>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</si>
  <si>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</si>
  <si>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</si>
  <si>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</si>
  <si>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</si>
  <si>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</si>
  <si>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</si>
  <si>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</si>
  <si>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10.96</t>
  </si>
  <si>
    <t>一般会計</t>
  </si>
  <si>
    <t>介護保険特別会計</t>
  </si>
  <si>
    <t>国民健康保険事業会計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</si>
  <si>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</si>
  <si>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</si>
  <si>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</si>
  <si>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</si>
  <si>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</si>
  <si>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</si>
  <si>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</si>
  <si>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</si>
  <si>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</si>
  <si>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</si>
  <si>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</si>
  <si>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</si>
  <si>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</si>
  <si>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</si>
  <si>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</si>
  <si>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</si>
  <si>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法適用</t>
    <rPh sb="0" eb="1">
      <t>ホウ</t>
    </rPh>
    <rPh sb="1" eb="3">
      <t>テキヨウ</t>
    </rPh>
    <phoneticPr fontId="5"/>
  </si>
  <si>
    <t>(公財)品川文化振興事業団</t>
    <rPh sb="1" eb="3">
      <t>コウザイ</t>
    </rPh>
    <rPh sb="4" eb="6">
      <t>シナガワ</t>
    </rPh>
    <rPh sb="6" eb="8">
      <t>ブンカ</t>
    </rPh>
    <rPh sb="8" eb="10">
      <t>シンコウ</t>
    </rPh>
    <rPh sb="10" eb="13">
      <t>ジギョウダン</t>
    </rPh>
    <phoneticPr fontId="2"/>
  </si>
  <si>
    <t>(公財)品川区スポーツ協会</t>
    <rPh sb="1" eb="3">
      <t>コウザイ</t>
    </rPh>
    <rPh sb="4" eb="7">
      <t>シナガワク</t>
    </rPh>
    <rPh sb="11" eb="13">
      <t>キョウカイ</t>
    </rPh>
    <phoneticPr fontId="2"/>
  </si>
  <si>
    <t>(公財)品川区国際友好協会</t>
    <rPh sb="1" eb="3">
      <t>コウザイ</t>
    </rPh>
    <rPh sb="4" eb="7">
      <t>シナガワク</t>
    </rPh>
    <rPh sb="7" eb="9">
      <t>コクサイ</t>
    </rPh>
    <rPh sb="9" eb="11">
      <t>ユウコウ</t>
    </rPh>
    <rPh sb="11" eb="13">
      <t>キョウカイ</t>
    </rPh>
    <phoneticPr fontId="2"/>
  </si>
  <si>
    <t>(株)品川都市整備公社</t>
    <rPh sb="1" eb="2">
      <t>カブ</t>
    </rPh>
    <rPh sb="3" eb="5">
      <t>シナガワ</t>
    </rPh>
    <rPh sb="5" eb="7">
      <t>トシ</t>
    </rPh>
    <rPh sb="7" eb="9">
      <t>セイビ</t>
    </rPh>
    <rPh sb="9" eb="11">
      <t>コウシャ</t>
    </rPh>
    <phoneticPr fontId="2"/>
  </si>
  <si>
    <t>品川区土地開発公社</t>
    <rPh sb="0" eb="3">
      <t>シナガワク</t>
    </rPh>
    <rPh sb="3" eb="5">
      <t>トチ</t>
    </rPh>
    <rPh sb="5" eb="7">
      <t>カイハツ</t>
    </rPh>
    <rPh sb="7" eb="9">
      <t>コウシャ</t>
    </rPh>
    <phoneticPr fontId="2"/>
  </si>
  <si>
    <t>(一財)品川ビジネスクラブ</t>
    <rPh sb="1" eb="3">
      <t>イチザイ</t>
    </rPh>
    <rPh sb="4" eb="6">
      <t>シナガワ</t>
    </rPh>
    <phoneticPr fontId="2"/>
  </si>
  <si>
    <t>(株)エフエムしながわ</t>
    <rPh sb="1" eb="2">
      <t>カブ</t>
    </rPh>
    <phoneticPr fontId="2"/>
  </si>
  <si>
    <t>〇</t>
    <phoneticPr fontId="2"/>
  </si>
  <si>
    <t>-</t>
    <phoneticPr fontId="2"/>
  </si>
  <si>
    <t>公共施設整備基金</t>
    <rPh sb="0" eb="2">
      <t>コウキョウ</t>
    </rPh>
    <rPh sb="2" eb="4">
      <t>シセツ</t>
    </rPh>
    <rPh sb="4" eb="6">
      <t>セイビ</t>
    </rPh>
    <rPh sb="6" eb="8">
      <t>キキン</t>
    </rPh>
    <phoneticPr fontId="2"/>
  </si>
  <si>
    <t>義務教育施設整備基金</t>
    <rPh sb="0" eb="2">
      <t>ギム</t>
    </rPh>
    <rPh sb="2" eb="4">
      <t>キョウイク</t>
    </rPh>
    <rPh sb="4" eb="6">
      <t>シセツ</t>
    </rPh>
    <rPh sb="6" eb="8">
      <t>セイビ</t>
    </rPh>
    <rPh sb="8" eb="10">
      <t>キキン</t>
    </rPh>
    <phoneticPr fontId="5"/>
  </si>
  <si>
    <t>庁舎整備基金</t>
    <rPh sb="0" eb="6">
      <t>チョウシャセイビキキン</t>
    </rPh>
    <phoneticPr fontId="5"/>
  </si>
  <si>
    <t>地球環境基金</t>
    <rPh sb="0" eb="2">
      <t>チキュウ</t>
    </rPh>
    <rPh sb="2" eb="4">
      <t>カンキョウ</t>
    </rPh>
    <rPh sb="4" eb="6">
      <t>キキン</t>
    </rPh>
    <phoneticPr fontId="5"/>
  </si>
  <si>
    <t>災害復旧基金</t>
    <rPh sb="0" eb="2">
      <t>サイガイ</t>
    </rPh>
    <rPh sb="2" eb="4">
      <t>フッキュウ</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</si>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</sst>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4"/>
      <color rgb="FFFF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16"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wrapText="1" shrinkToFit="1"/>
      <protection locked="0"/>
    </xf>
    <xf numFmtId="0" fontId="39" fillId="0" borderId="113" xfId="8" applyFont="1" applyFill="1" applyBorder="1" applyAlignment="1" applyProtection="1">
      <alignment horizontal="right" vertical="center" wrapText="1" shrinkToFit="1"/>
      <protection locked="0"/>
    </xf>
    <xf numFmtId="0" fontId="39" fillId="0" borderId="120" xfId="8" applyFont="1" applyFill="1" applyBorder="1" applyAlignment="1" applyProtection="1">
      <alignment horizontal="right" vertical="center" wrapText="1" shrinkToFit="1"/>
      <protection locked="0"/>
    </xf>
    <xf numFmtId="0" fontId="40" fillId="0" borderId="117" xfId="8" applyFont="1" applyFill="1" applyBorder="1" applyAlignment="1" applyProtection="1">
      <alignment horizontal="right" vertical="center" shrinkToFit="1"/>
      <protection locked="0"/>
    </xf>
    <xf numFmtId="0" fontId="40" fillId="0" borderId="113" xfId="8" applyFont="1" applyFill="1" applyBorder="1" applyAlignment="1" applyProtection="1">
      <alignment horizontal="right" vertical="center" shrinkToFit="1"/>
      <protection locked="0"/>
    </xf>
    <xf numFmtId="0" fontId="40" fillId="0" borderId="119" xfId="8"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E8FA-46E5-8CC2-09F7C74B5C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89091</c:v>
                </c:pt>
                <c:pt idx="1">
                  <c:v>107833</c:v>
                </c:pt>
                <c:pt idx="2">
                  <c:v>82908</c:v>
                </c:pt>
                <c:pt idx="3">
                  <c:v>66200</c:v>
                </c:pt>
                <c:pt idx="4">
                  <c:v>76576</c:v>
                </c:pt>
              </c:numCache>
            </c:numRef>
          </c:val>
          <c:smooth val="0"/>
          <c:extLst>
            <c:ext xmlns:c16="http://schemas.microsoft.com/office/drawing/2014/chart" uri="{C3380CC4-5D6E-409C-BE32-E72D297353CC}">
              <c16:uniqueId val="{00000001-E8FA-46E5-8CC2-09F7C74B5C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4.96</c:v>
                </c:pt>
                <c:pt idx="1">
                  <c:v>4.95</c:v>
                </c:pt>
                <c:pt idx="2">
                  <c:v>3.44</c:v>
                </c:pt>
                <c:pt idx="3">
                  <c:v>6.44</c:v>
                </c:pt>
                <c:pt idx="4">
                  <c:v>5.71</c:v>
                </c:pt>
              </c:numCache>
            </c:numRef>
          </c:val>
          <c:extLst>
            <c:ext xmlns:c16="http://schemas.microsoft.com/office/drawing/2014/chart" uri="{C3380CC4-5D6E-409C-BE32-E72D297353CC}">
              <c16:uniqueId val="{00000000-9F04-4B94-831C-AEDDA2F2E8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18.260000000000002</c:v>
                </c:pt>
                <c:pt idx="1">
                  <c:v>19.579999999999998</c:v>
                </c:pt>
                <c:pt idx="2">
                  <c:v>10.28</c:v>
                </c:pt>
                <c:pt idx="3">
                  <c:v>14.96</c:v>
                </c:pt>
                <c:pt idx="4">
                  <c:v>16.829999999999998</c:v>
                </c:pt>
              </c:numCache>
            </c:numRef>
          </c:val>
          <c:extLst>
            <c:ext xmlns:c16="http://schemas.microsoft.com/office/drawing/2014/chart" uri="{C3380CC4-5D6E-409C-BE32-E72D297353CC}">
              <c16:uniqueId val="{00000001-9F04-4B94-831C-AEDDA2F2E8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0.23</c:v>
                </c:pt>
                <c:pt idx="1">
                  <c:v>0.87</c:v>
                </c:pt>
                <c:pt idx="2">
                  <c:v>-10.96</c:v>
                </c:pt>
                <c:pt idx="3">
                  <c:v>8.43</c:v>
                </c:pt>
                <c:pt idx="4">
                  <c:v>1.5</c:v>
                </c:pt>
              </c:numCache>
            </c:numRef>
          </c:val>
          <c:smooth val="0"/>
          <c:extLst>
            <c:ext xmlns:c16="http://schemas.microsoft.com/office/drawing/2014/chart" uri="{C3380CC4-5D6E-409C-BE32-E72D297353CC}">
              <c16:uniqueId val="{00000002-9F04-4B94-831C-AEDDA2F2E8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B9E-4B66-86DD-6537B796EA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9E-4B66-86DD-6537B796EA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B9E-4B66-86DD-6537B796EA3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B9E-4B66-86DD-6537B796EA3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B9E-4B66-86DD-6537B796EA3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B9E-4B66-86DD-6537B796EA3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0.08</c:v>
                </c:pt>
                <c:pt idx="4">
                  <c:v>#N/A</c:v>
                </c:pt>
                <c:pt idx="5">
                  <c:v>0.08</c:v>
                </c:pt>
                <c:pt idx="6">
                  <c:v>#N/A</c:v>
                </c:pt>
                <c:pt idx="7">
                  <c:v>0.1</c:v>
                </c:pt>
                <c:pt idx="8">
                  <c:v>#N/A</c:v>
                </c:pt>
                <c:pt idx="9">
                  <c:v>0.06</c:v>
                </c:pt>
              </c:numCache>
            </c:numRef>
          </c:val>
          <c:extLst>
            <c:ext xmlns:c16="http://schemas.microsoft.com/office/drawing/2014/chart" uri="{C3380CC4-5D6E-409C-BE32-E72D297353CC}">
              <c16:uniqueId val="{00000006-3B9E-4B66-86DD-6537B796EA39}"/>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0.53</c:v>
                </c:pt>
                <c:pt idx="2">
                  <c:v>#N/A</c:v>
                </c:pt>
                <c:pt idx="3">
                  <c:v>0.47</c:v>
                </c:pt>
                <c:pt idx="4">
                  <c:v>#N/A</c:v>
                </c:pt>
                <c:pt idx="5">
                  <c:v>0.9</c:v>
                </c:pt>
                <c:pt idx="6">
                  <c:v>#N/A</c:v>
                </c:pt>
                <c:pt idx="7">
                  <c:v>0.44</c:v>
                </c:pt>
                <c:pt idx="8">
                  <c:v>#N/A</c:v>
                </c:pt>
                <c:pt idx="9">
                  <c:v>0.41</c:v>
                </c:pt>
              </c:numCache>
            </c:numRef>
          </c:val>
          <c:extLst>
            <c:ext xmlns:c16="http://schemas.microsoft.com/office/drawing/2014/chart" uri="{C3380CC4-5D6E-409C-BE32-E72D297353CC}">
              <c16:uniqueId val="{00000007-3B9E-4B66-86DD-6537B796EA3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0.25</c:v>
                </c:pt>
                <c:pt idx="2">
                  <c:v>#N/A</c:v>
                </c:pt>
                <c:pt idx="3">
                  <c:v>0.03</c:v>
                </c:pt>
                <c:pt idx="4">
                  <c:v>#N/A</c:v>
                </c:pt>
                <c:pt idx="5">
                  <c:v>0.43</c:v>
                </c:pt>
                <c:pt idx="6">
                  <c:v>#N/A</c:v>
                </c:pt>
                <c:pt idx="7">
                  <c:v>0.91</c:v>
                </c:pt>
                <c:pt idx="8">
                  <c:v>#N/A</c:v>
                </c:pt>
                <c:pt idx="9">
                  <c:v>1.1000000000000001</c:v>
                </c:pt>
              </c:numCache>
            </c:numRef>
          </c:val>
          <c:extLst>
            <c:ext xmlns:c16="http://schemas.microsoft.com/office/drawing/2014/chart" uri="{C3380CC4-5D6E-409C-BE32-E72D297353CC}">
              <c16:uniqueId val="{00000008-3B9E-4B66-86DD-6537B796EA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4.96</c:v>
                </c:pt>
                <c:pt idx="2">
                  <c:v>#N/A</c:v>
                </c:pt>
                <c:pt idx="3">
                  <c:v>4.9400000000000004</c:v>
                </c:pt>
                <c:pt idx="4">
                  <c:v>#N/A</c:v>
                </c:pt>
                <c:pt idx="5">
                  <c:v>3.43</c:v>
                </c:pt>
                <c:pt idx="6">
                  <c:v>#N/A</c:v>
                </c:pt>
                <c:pt idx="7">
                  <c:v>6.43</c:v>
                </c:pt>
                <c:pt idx="8">
                  <c:v>#N/A</c:v>
                </c:pt>
                <c:pt idx="9">
                  <c:v>5.7</c:v>
                </c:pt>
              </c:numCache>
            </c:numRef>
          </c:val>
          <c:extLst>
            <c:ext xmlns:c16="http://schemas.microsoft.com/office/drawing/2014/chart" uri="{C3380CC4-5D6E-409C-BE32-E72D297353CC}">
              <c16:uniqueId val="{00000009-3B9E-4B66-86DD-6537B796EA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6074</c:v>
                </c:pt>
                <c:pt idx="5">
                  <c:v>5927</c:v>
                </c:pt>
                <c:pt idx="8">
                  <c:v>5818</c:v>
                </c:pt>
                <c:pt idx="11">
                  <c:v>5607</c:v>
                </c:pt>
                <c:pt idx="14">
                  <c:v>5198</c:v>
                </c:pt>
              </c:numCache>
            </c:numRef>
          </c:val>
          <c:extLst>
            <c:ext xmlns:c16="http://schemas.microsoft.com/office/drawing/2014/chart" uri="{C3380CC4-5D6E-409C-BE32-E72D297353CC}">
              <c16:uniqueId val="{00000000-002E-4BEE-A9EF-F723229D4F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2E-4BEE-A9EF-F723229D4F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126</c:v>
                </c:pt>
                <c:pt idx="6">
                  <c:v>0</c:v>
                </c:pt>
                <c:pt idx="9">
                  <c:v>0</c:v>
                </c:pt>
                <c:pt idx="12">
                  <c:v>0</c:v>
                </c:pt>
              </c:numCache>
            </c:numRef>
          </c:val>
          <c:extLst>
            <c:ext xmlns:c16="http://schemas.microsoft.com/office/drawing/2014/chart" uri="{C3380CC4-5D6E-409C-BE32-E72D297353CC}">
              <c16:uniqueId val="{00000002-002E-4BEE-A9EF-F723229D4F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147</c:v>
                </c:pt>
                <c:pt idx="3">
                  <c:v>112</c:v>
                </c:pt>
                <c:pt idx="6">
                  <c:v>126</c:v>
                </c:pt>
                <c:pt idx="9">
                  <c:v>123</c:v>
                </c:pt>
                <c:pt idx="12">
                  <c:v>122</c:v>
                </c:pt>
              </c:numCache>
            </c:numRef>
          </c:val>
          <c:extLst>
            <c:ext xmlns:c16="http://schemas.microsoft.com/office/drawing/2014/chart" uri="{C3380CC4-5D6E-409C-BE32-E72D297353CC}">
              <c16:uniqueId val="{00000003-002E-4BEE-A9EF-F723229D4F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2E-4BEE-A9EF-F723229D4F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2E-4BEE-A9EF-F723229D4F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2E-4BEE-A9EF-F723229D4F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1591</c:v>
                </c:pt>
                <c:pt idx="3">
                  <c:v>1336</c:v>
                </c:pt>
                <c:pt idx="6">
                  <c:v>1252</c:v>
                </c:pt>
                <c:pt idx="9">
                  <c:v>1194</c:v>
                </c:pt>
                <c:pt idx="12">
                  <c:v>1109</c:v>
                </c:pt>
              </c:numCache>
            </c:numRef>
          </c:val>
          <c:extLst>
            <c:ext xmlns:c16="http://schemas.microsoft.com/office/drawing/2014/chart" uri="{C3380CC4-5D6E-409C-BE32-E72D297353CC}">
              <c16:uniqueId val="{00000007-002E-4BEE-A9EF-F723229D4F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-4336</c:v>
                </c:pt>
                <c:pt idx="2">
                  <c:v>#N/A</c:v>
                </c:pt>
                <c:pt idx="3">
                  <c:v>#N/A</c:v>
                </c:pt>
                <c:pt idx="4">
                  <c:v>-4353</c:v>
                </c:pt>
                <c:pt idx="5">
                  <c:v>#N/A</c:v>
                </c:pt>
                <c:pt idx="6">
                  <c:v>#N/A</c:v>
                </c:pt>
                <c:pt idx="7">
                  <c:v>-4440</c:v>
                </c:pt>
                <c:pt idx="8">
                  <c:v>#N/A</c:v>
                </c:pt>
                <c:pt idx="9">
                  <c:v>#N/A</c:v>
                </c:pt>
                <c:pt idx="10">
                  <c:v>-4290</c:v>
                </c:pt>
                <c:pt idx="11">
                  <c:v>#N/A</c:v>
                </c:pt>
                <c:pt idx="12">
                  <c:v>#N/A</c:v>
                </c:pt>
                <c:pt idx="13">
                  <c:v>-3967</c:v>
                </c:pt>
                <c:pt idx="14">
                  <c:v>#N/A</c:v>
                </c:pt>
              </c:numCache>
            </c:numRef>
          </c:val>
          <c:smooth val="0"/>
          <c:extLst>
            <c:ext xmlns:c16="http://schemas.microsoft.com/office/drawing/2014/chart" uri="{C3380CC4-5D6E-409C-BE32-E72D297353CC}">
              <c16:uniqueId val="{00000008-002E-4BEE-A9EF-F723229D4F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54660</c:v>
                </c:pt>
                <c:pt idx="5">
                  <c:v>49332</c:v>
                </c:pt>
                <c:pt idx="8">
                  <c:v>44786</c:v>
                </c:pt>
                <c:pt idx="11">
                  <c:v>43096</c:v>
                </c:pt>
                <c:pt idx="14">
                  <c:v>39858</c:v>
                </c:pt>
              </c:numCache>
            </c:numRef>
          </c:val>
          <c:extLst>
            <c:ext xmlns:c16="http://schemas.microsoft.com/office/drawing/2014/chart" uri="{C3380CC4-5D6E-409C-BE32-E72D297353CC}">
              <c16:uniqueId val="{00000000-2C66-4F53-8D37-9ED8C4D8DC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C66-4F53-8D37-9ED8C4D8DC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101946</c:v>
                </c:pt>
                <c:pt idx="5">
                  <c:v>97269</c:v>
                </c:pt>
                <c:pt idx="8">
                  <c:v>82269</c:v>
                </c:pt>
                <c:pt idx="11">
                  <c:v>91606</c:v>
                </c:pt>
                <c:pt idx="14">
                  <c:v>96543</c:v>
                </c:pt>
              </c:numCache>
            </c:numRef>
          </c:val>
          <c:extLst>
            <c:ext xmlns:c16="http://schemas.microsoft.com/office/drawing/2014/chart" uri="{C3380CC4-5D6E-409C-BE32-E72D297353CC}">
              <c16:uniqueId val="{00000002-2C66-4F53-8D37-9ED8C4D8DC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66-4F53-8D37-9ED8C4D8DC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66-4F53-8D37-9ED8C4D8DC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66-4F53-8D37-9ED8C4D8DC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15077</c:v>
                </c:pt>
                <c:pt idx="3">
                  <c:v>13574</c:v>
                </c:pt>
                <c:pt idx="6">
                  <c:v>12772</c:v>
                </c:pt>
                <c:pt idx="9">
                  <c:v>12857</c:v>
                </c:pt>
                <c:pt idx="12">
                  <c:v>11656</c:v>
                </c:pt>
              </c:numCache>
            </c:numRef>
          </c:val>
          <c:extLst>
            <c:ext xmlns:c16="http://schemas.microsoft.com/office/drawing/2014/chart" uri="{C3380CC4-5D6E-409C-BE32-E72D297353CC}">
              <c16:uniqueId val="{00000006-2C66-4F53-8D37-9ED8C4D8DC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1293</c:v>
                </c:pt>
                <c:pt idx="3">
                  <c:v>1386</c:v>
                </c:pt>
                <c:pt idx="6">
                  <c:v>1623</c:v>
                </c:pt>
                <c:pt idx="9">
                  <c:v>1825</c:v>
                </c:pt>
                <c:pt idx="12">
                  <c:v>2245</c:v>
                </c:pt>
              </c:numCache>
            </c:numRef>
          </c:val>
          <c:extLst>
            <c:ext xmlns:c16="http://schemas.microsoft.com/office/drawing/2014/chart" uri="{C3380CC4-5D6E-409C-BE32-E72D297353CC}">
              <c16:uniqueId val="{00000007-2C66-4F53-8D37-9ED8C4D8DC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C66-4F53-8D37-9ED8C4D8DC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126</c:v>
                </c:pt>
                <c:pt idx="3">
                  <c:v>475</c:v>
                </c:pt>
                <c:pt idx="6">
                  <c:v>666</c:v>
                </c:pt>
                <c:pt idx="9">
                  <c:v>633</c:v>
                </c:pt>
                <c:pt idx="12">
                  <c:v>0</c:v>
                </c:pt>
              </c:numCache>
            </c:numRef>
          </c:val>
          <c:extLst>
            <c:ext xmlns:c16="http://schemas.microsoft.com/office/drawing/2014/chart" uri="{C3380CC4-5D6E-409C-BE32-E72D297353CC}">
              <c16:uniqueId val="{00000009-2C66-4F53-8D37-9ED8C4D8DC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12117</c:v>
                </c:pt>
                <c:pt idx="3">
                  <c:v>10946</c:v>
                </c:pt>
                <c:pt idx="6">
                  <c:v>10634</c:v>
                </c:pt>
                <c:pt idx="9">
                  <c:v>11121</c:v>
                </c:pt>
                <c:pt idx="12">
                  <c:v>11958</c:v>
                </c:pt>
              </c:numCache>
            </c:numRef>
          </c:val>
          <c:extLst>
            <c:ext xmlns:c16="http://schemas.microsoft.com/office/drawing/2014/chart" uri="{C3380CC4-5D6E-409C-BE32-E72D297353CC}">
              <c16:uniqueId val="{0000000A-2C66-4F53-8D37-9ED8C4D8DC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66-4F53-8D37-9ED8C4D8DC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10483</c:v>
                </c:pt>
                <c:pt idx="1">
                  <c:v>16133</c:v>
                </c:pt>
                <c:pt idx="2">
                  <c:v>18466</c:v>
                </c:pt>
              </c:numCache>
            </c:numRef>
          </c:val>
          <c:extLst>
            <c:ext xmlns:c16="http://schemas.microsoft.com/office/drawing/2014/chart" uri="{C3380CC4-5D6E-409C-BE32-E72D297353CC}">
              <c16:uniqueId val="{00000000-AE8F-4D76-A777-3837A4F1DD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8630</c:v>
                </c:pt>
                <c:pt idx="1">
                  <c:v>8643</c:v>
                </c:pt>
                <c:pt idx="2">
                  <c:v>8326</c:v>
                </c:pt>
              </c:numCache>
            </c:numRef>
          </c:val>
          <c:extLst>
            <c:ext xmlns:c16="http://schemas.microsoft.com/office/drawing/2014/chart" uri="{C3380CC4-5D6E-409C-BE32-E72D297353CC}">
              <c16:uniqueId val="{00000001-AE8F-4D76-A777-3837A4F1DD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63050</c:v>
                </c:pt>
                <c:pt idx="1">
                  <c:v>66661</c:v>
                </c:pt>
                <c:pt idx="2">
                  <c:v>69162</c:v>
                </c:pt>
              </c:numCache>
            </c:numRef>
          </c:val>
          <c:extLst>
            <c:ext xmlns:c16="http://schemas.microsoft.com/office/drawing/2014/chart" uri="{C3380CC4-5D6E-409C-BE32-E72D297353CC}">
              <c16:uniqueId val="{00000002-AE8F-4D76-A777-3837A4F1DD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元利償還金は過去に発行した起債の償還が進んだことにより、対前年</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百万円の減となり、着実に減少している。</a:t>
          </a:r>
          <a:endParaRPr lang="ja-JP" altLang="ja-JP" sz="1400">
            <a:effectLst/>
          </a:endParaRPr>
        </a:p>
        <a:p>
          <a:r>
            <a:rPr kumimoji="1" lang="ja-JP" altLang="ja-JP" sz="1100">
              <a:solidFill>
                <a:schemeClr val="dk1"/>
              </a:solidFill>
              <a:effectLst/>
              <a:latin typeface="+mn-lt"/>
              <a:ea typeface="+mn-ea"/>
              <a:cs typeface="+mn-cs"/>
            </a:rPr>
            <a:t>実質公債費率の分子は対前年</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百万円の増となったが、健全性は保たれている。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過去に起債した減税補填債の償還は令和</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年度で完了予定であり、償還完了に向けて適切に基金積立と繰入を行っていく。</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のうち地方債の現在高は、教育債</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の発行により対前年</a:t>
          </a:r>
          <a:r>
            <a:rPr kumimoji="1" lang="en-US" altLang="ja-JP" sz="1100" b="0" i="0" baseline="0">
              <a:solidFill>
                <a:schemeClr val="dk1"/>
              </a:solidFill>
              <a:effectLst/>
              <a:latin typeface="+mn-lt"/>
              <a:ea typeface="+mn-ea"/>
              <a:cs typeface="+mn-cs"/>
            </a:rPr>
            <a:t>837</a:t>
          </a:r>
          <a:r>
            <a:rPr kumimoji="1" lang="ja-JP" altLang="ja-JP" sz="1100" b="0" i="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また、充当可能財源等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については、基金積立により、充当可能基金が対前年</a:t>
          </a:r>
          <a:r>
            <a:rPr kumimoji="1" lang="en-US" altLang="ja-JP" sz="1100" b="0" i="0" baseline="0">
              <a:solidFill>
                <a:schemeClr val="dk1"/>
              </a:solidFill>
              <a:effectLst/>
              <a:latin typeface="+mn-lt"/>
              <a:ea typeface="+mn-ea"/>
              <a:cs typeface="+mn-cs"/>
            </a:rPr>
            <a:t>4,937</a:t>
          </a:r>
          <a:r>
            <a:rPr kumimoji="1" lang="ja-JP" altLang="ja-JP" sz="1100" b="0" i="0" baseline="0">
              <a:solidFill>
                <a:schemeClr val="dk1"/>
              </a:solidFill>
              <a:effectLst/>
              <a:latin typeface="+mn-lt"/>
              <a:ea typeface="+mn-ea"/>
              <a:cs typeface="+mn-cs"/>
            </a:rPr>
            <a:t>百万円の増となり、将来負担額を上回る状態が維持されている。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今後とも、起債においては必要性を見極めつつ発行することとし、引き続き健全な財政運営に努めていく。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東京都品川区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・特別区民税の増や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歳出不用額等を積み立てた結果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億円を積立てた。また、新庁舎整備に向け、庁舎整備基金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を設置し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億円を積立てた結果、基金全体で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・老朽化した公共施設の更新経費や新庁舎整備、学校改築計画に基づき、計画的に施設整備基金等への積立てを行っていく。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・今後の景気変動による特別区民税、財政調整交付金の動向、ふるさと納税による減収の影響を考慮しつつ、</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将来の行政需要に対応できるよう計画的に積立てを行っていく。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・公共施設整備基金：区立施設の整備に要する経費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・義務教育施設整備基金：義務教育施設整備の整備に要する経費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・庁舎整備基金：庁舎の整備資金に要する経費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・地球環境基金：環境保全、リサイクル活動の推進、みどりの保全等に要する経費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・災害復旧基金：災害発生時における救助、災害の復旧・復興に要する経費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・公共施設整備基金：総合区民会館大規模改修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や児童相談所新築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億円取り崩した一方、</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特別区民税の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増額分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歳出不用額等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億円を積立てたことにより、対前年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・義務教育施設整備基金：学校施設改築等に伴い、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億円取り崩した一方、今後の改築等経費を計画的に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億円積み立てた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ことにより、対前年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・庁舎整備基金：新庁舎整備に向け、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ことにより、対前年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・老朽化した公共施設の更新経費や新庁舎整備、学校改築計画に基づき、計画的に施設整備基金等への積立てを行っていく。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・特別区民税の増や歳出不用額等を積み立てた結果、財政調整基金に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・今後の将来的な景気変動や経済状況の変化に機敏に対応できるよう計画的な積立てを行っていく。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・減税補填債の償還は令和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年度で完了する予定。当面、運用益のみの積立てを行っていく。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404,196
390,476
22.84
195,518,418
188,940,434
6,260,781
109,737,994
11,958,043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前年と比べプラス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ポイントの増となった。類似団体との比較では、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ポイント下回り、毎年度ほぼ平均値で推移している。引き続き、歳出の見直しと確実な歳入確保により、財政基盤の強化に努めていく。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flipV="1">
          <a:off x="3752850" y="7049045"/>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flipV="1">
          <a:off x="2940050" y="7066280"/>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127250" y="708351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xdr:cNvCxnSpPr/>
      </xdr:nvCxnSpPr>
      <xdr:spPr>
        <a:xfrm>
          <a:off x="1333500" y="708351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464050" y="7002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xdr:cNvSpPr txBox="1"/>
      </xdr:nvSpPr>
      <xdr:spPr>
        <a:xfrm>
          <a:off x="4584700" y="697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370205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4099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2889250" y="703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597150" y="71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095500" y="70365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784350" y="71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282700" y="70365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971550" y="71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人件費等が増加したものの、区民税および地方消費税交付金の増により前年と同ポイントとなった。類似団体平均からは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％下回り、健全財政が維持されている。今後も経常的な経費の見直しと縮減に努めていく。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149013</xdr:rowOff>
    </xdr:to>
    <xdr:cxnSp macro="">
      <xdr:nvCxnSpPr>
        <xdr:cNvPr id="134" name="直線コネクタ 133"/>
        <xdr:cNvCxnSpPr/>
      </xdr:nvCxnSpPr>
      <xdr:spPr>
        <a:xfrm>
          <a:off x="3752850" y="1054269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5" name="財政構造の弾力性平均値テキスト"/>
        <xdr:cNvSpPr txBox="1"/>
      </xdr:nvSpPr>
      <xdr:spPr>
        <a:xfrm>
          <a:off x="4584700" y="1061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47413</xdr:rowOff>
    </xdr:to>
    <xdr:cxnSp macro="">
      <xdr:nvCxnSpPr>
        <xdr:cNvPr id="137" name="直線コネクタ 136"/>
        <xdr:cNvCxnSpPr/>
      </xdr:nvCxnSpPr>
      <xdr:spPr>
        <a:xfrm flipV="1">
          <a:off x="2940050" y="10542693"/>
          <a:ext cx="81280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64</xdr:row>
      <xdr:rowOff>47413</xdr:rowOff>
    </xdr:to>
    <xdr:cxnSp macro="">
      <xdr:nvCxnSpPr>
        <xdr:cNvPr id="140" name="直線コネクタ 139"/>
        <xdr:cNvCxnSpPr/>
      </xdr:nvCxnSpPr>
      <xdr:spPr>
        <a:xfrm>
          <a:off x="2127250" y="10611274"/>
          <a:ext cx="812800" cy="1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63</xdr:row>
      <xdr:rowOff>49954</xdr:rowOff>
    </xdr:to>
    <xdr:cxnSp macro="">
      <xdr:nvCxnSpPr>
        <xdr:cNvPr id="143" name="直線コネクタ 142"/>
        <xdr:cNvCxnSpPr/>
      </xdr:nvCxnSpPr>
      <xdr:spPr>
        <a:xfrm>
          <a:off x="1333500" y="10313246"/>
          <a:ext cx="793750" cy="2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7" name="テキスト ボックス 146"/>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xdr:cNvSpPr/>
      </xdr:nvSpPr>
      <xdr:spPr>
        <a:xfrm>
          <a:off x="4464050" y="10491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4" name="財政構造の弾力性該当値テキスト"/>
        <xdr:cNvSpPr txBox="1"/>
      </xdr:nvSpPr>
      <xdr:spPr>
        <a:xfrm>
          <a:off x="4584700" y="1034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xdr:cNvSpPr/>
      </xdr:nvSpPr>
      <xdr:spPr>
        <a:xfrm>
          <a:off x="3702050" y="10491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6" name="テキスト ボックス 155"/>
        <xdr:cNvSpPr txBox="1"/>
      </xdr:nvSpPr>
      <xdr:spPr>
        <a:xfrm>
          <a:off x="3409950" y="1026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7" name="楕円 156"/>
        <xdr:cNvSpPr/>
      </xdr:nvSpPr>
      <xdr:spPr>
        <a:xfrm>
          <a:off x="2889250" y="10729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58" name="テキスト ボックス 157"/>
        <xdr:cNvSpPr txBox="1"/>
      </xdr:nvSpPr>
      <xdr:spPr>
        <a:xfrm>
          <a:off x="2597150" y="1050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9" name="楕円 158"/>
        <xdr:cNvSpPr/>
      </xdr:nvSpPr>
      <xdr:spPr>
        <a:xfrm>
          <a:off x="2095500" y="105642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110931</xdr:rowOff>
    </xdr:from>
    <xdr:ext cx="762000" cy="259045"/>
    <xdr:sp macro="" textlink="">
      <xdr:nvSpPr>
        <xdr:cNvPr id="160" name="テキスト ボックス 159"/>
        <xdr:cNvSpPr txBox="1"/>
      </xdr:nvSpPr>
      <xdr:spPr>
        <a:xfrm>
          <a:off x="1784350" y="1033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61" name="楕円 160"/>
        <xdr:cNvSpPr/>
      </xdr:nvSpPr>
      <xdr:spPr>
        <a:xfrm>
          <a:off x="1282700" y="102624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2" name="テキスト ボックス 161"/>
        <xdr:cNvSpPr txBox="1"/>
      </xdr:nvSpPr>
      <xdr:spPr>
        <a:xfrm>
          <a:off x="971550" y="100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人当たりの人件費・物件費は対前年</a:t>
          </a:r>
          <a:r>
            <a:rPr kumimoji="1" lang="en-US" altLang="ja-JP" sz="1100">
              <a:solidFill>
                <a:schemeClr val="dk1"/>
              </a:solidFill>
              <a:effectLst/>
              <a:latin typeface="+mn-lt"/>
              <a:ea typeface="+mn-ea"/>
              <a:cs typeface="+mn-cs"/>
            </a:rPr>
            <a:t>4,564</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165,710</a:t>
          </a:r>
          <a:r>
            <a:rPr kumimoji="1" lang="ja-JP" altLang="ja-JP" sz="1100">
              <a:solidFill>
                <a:schemeClr val="dk1"/>
              </a:solidFill>
              <a:effectLst/>
              <a:latin typeface="+mn-lt"/>
              <a:ea typeface="+mn-ea"/>
              <a:cs typeface="+mn-cs"/>
            </a:rPr>
            <a:t>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増要因としては、人件費は会計年度任用職員（フルタイム）の増等で対前年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％の増、物件費は子育て世帯サポート事業等の増で対前年</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の増となった。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159125</xdr:rowOff>
    </xdr:from>
    <xdr:to>
      <xdr:col>23</xdr:col>
      <xdr:colOff>133350</xdr:colOff>
      <xdr:row>82</xdr:row>
      <xdr:rowOff>6031</xdr:rowOff>
    </xdr:to>
    <xdr:cxnSp macro="">
      <xdr:nvCxnSpPr>
        <xdr:cNvPr id="197" name="直線コネクタ 196"/>
        <xdr:cNvCxnSpPr/>
      </xdr:nvCxnSpPr>
      <xdr:spPr>
        <a:xfrm>
          <a:off x="3752850" y="13737965"/>
          <a:ext cx="762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101704</xdr:rowOff>
    </xdr:from>
    <xdr:to>
      <xdr:col>19</xdr:col>
      <xdr:colOff>133350</xdr:colOff>
      <xdr:row>81</xdr:row>
      <xdr:rowOff>159125</xdr:rowOff>
    </xdr:to>
    <xdr:cxnSp macro="">
      <xdr:nvCxnSpPr>
        <xdr:cNvPr id="200" name="直線コネクタ 199"/>
        <xdr:cNvCxnSpPr/>
      </xdr:nvCxnSpPr>
      <xdr:spPr>
        <a:xfrm>
          <a:off x="2940050" y="13680544"/>
          <a:ext cx="812800" cy="5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77470</xdr:rowOff>
    </xdr:from>
    <xdr:to>
      <xdr:col>15</xdr:col>
      <xdr:colOff>82550</xdr:colOff>
      <xdr:row>81</xdr:row>
      <xdr:rowOff>101704</xdr:rowOff>
    </xdr:to>
    <xdr:cxnSp macro="">
      <xdr:nvCxnSpPr>
        <xdr:cNvPr id="203" name="直線コネクタ 202"/>
        <xdr:cNvCxnSpPr/>
      </xdr:nvCxnSpPr>
      <xdr:spPr>
        <a:xfrm>
          <a:off x="2127250" y="13656310"/>
          <a:ext cx="812800" cy="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58617</xdr:rowOff>
    </xdr:from>
    <xdr:to>
      <xdr:col>11</xdr:col>
      <xdr:colOff>31750</xdr:colOff>
      <xdr:row>81</xdr:row>
      <xdr:rowOff>77470</xdr:rowOff>
    </xdr:to>
    <xdr:cxnSp macro="">
      <xdr:nvCxnSpPr>
        <xdr:cNvPr id="206" name="直線コネクタ 205"/>
        <xdr:cNvCxnSpPr/>
      </xdr:nvCxnSpPr>
      <xdr:spPr>
        <a:xfrm>
          <a:off x="1333500" y="13637457"/>
          <a:ext cx="79375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126681</xdr:rowOff>
    </xdr:from>
    <xdr:to>
      <xdr:col>23</xdr:col>
      <xdr:colOff>184150</xdr:colOff>
      <xdr:row>82</xdr:row>
      <xdr:rowOff>56831</xdr:rowOff>
    </xdr:to>
    <xdr:sp macro="" textlink="">
      <xdr:nvSpPr>
        <xdr:cNvPr id="216" name="楕円 215"/>
        <xdr:cNvSpPr/>
      </xdr:nvSpPr>
      <xdr:spPr>
        <a:xfrm>
          <a:off x="4464050" y="13705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98758</xdr:rowOff>
    </xdr:from>
    <xdr:ext cx="762000" cy="259045"/>
    <xdr:sp macro="" textlink="">
      <xdr:nvSpPr>
        <xdr:cNvPr id="217" name="人件費・物件費等の状況該当値テキスト"/>
        <xdr:cNvSpPr txBox="1"/>
      </xdr:nvSpPr>
      <xdr:spPr>
        <a:xfrm>
          <a:off x="4584700" y="136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108325</xdr:rowOff>
    </xdr:from>
    <xdr:to>
      <xdr:col>19</xdr:col>
      <xdr:colOff>184150</xdr:colOff>
      <xdr:row>82</xdr:row>
      <xdr:rowOff>38475</xdr:rowOff>
    </xdr:to>
    <xdr:sp macro="" textlink="">
      <xdr:nvSpPr>
        <xdr:cNvPr id="218" name="楕円 217"/>
        <xdr:cNvSpPr/>
      </xdr:nvSpPr>
      <xdr:spPr>
        <a:xfrm>
          <a:off x="3702050" y="13687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23252</xdr:rowOff>
    </xdr:from>
    <xdr:ext cx="736600" cy="259045"/>
    <xdr:sp macro="" textlink="">
      <xdr:nvSpPr>
        <xdr:cNvPr id="219" name="テキスト ボックス 218"/>
        <xdr:cNvSpPr txBox="1"/>
      </xdr:nvSpPr>
      <xdr:spPr>
        <a:xfrm>
          <a:off x="3409950" y="13769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50904</xdr:rowOff>
    </xdr:from>
    <xdr:to>
      <xdr:col>15</xdr:col>
      <xdr:colOff>133350</xdr:colOff>
      <xdr:row>81</xdr:row>
      <xdr:rowOff>152504</xdr:rowOff>
    </xdr:to>
    <xdr:sp macro="" textlink="">
      <xdr:nvSpPr>
        <xdr:cNvPr id="220" name="楕円 219"/>
        <xdr:cNvSpPr/>
      </xdr:nvSpPr>
      <xdr:spPr>
        <a:xfrm>
          <a:off x="2889250" y="136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137281</xdr:rowOff>
    </xdr:from>
    <xdr:ext cx="762000" cy="259045"/>
    <xdr:sp macro="" textlink="">
      <xdr:nvSpPr>
        <xdr:cNvPr id="221" name="テキスト ボックス 220"/>
        <xdr:cNvSpPr txBox="1"/>
      </xdr:nvSpPr>
      <xdr:spPr>
        <a:xfrm>
          <a:off x="2597150" y="1371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26670</xdr:rowOff>
    </xdr:from>
    <xdr:to>
      <xdr:col>11</xdr:col>
      <xdr:colOff>82550</xdr:colOff>
      <xdr:row>81</xdr:row>
      <xdr:rowOff>128270</xdr:rowOff>
    </xdr:to>
    <xdr:sp macro="" textlink="">
      <xdr:nvSpPr>
        <xdr:cNvPr id="222" name="楕円 221"/>
        <xdr:cNvSpPr/>
      </xdr:nvSpPr>
      <xdr:spPr>
        <a:xfrm>
          <a:off x="2095500" y="13605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113047</xdr:rowOff>
    </xdr:from>
    <xdr:ext cx="762000" cy="259045"/>
    <xdr:sp macro="" textlink="">
      <xdr:nvSpPr>
        <xdr:cNvPr id="223" name="テキスト ボックス 222"/>
        <xdr:cNvSpPr txBox="1"/>
      </xdr:nvSpPr>
      <xdr:spPr>
        <a:xfrm>
          <a:off x="1784350" y="1369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7817</xdr:rowOff>
    </xdr:from>
    <xdr:to>
      <xdr:col>7</xdr:col>
      <xdr:colOff>31750</xdr:colOff>
      <xdr:row>81</xdr:row>
      <xdr:rowOff>109417</xdr:rowOff>
    </xdr:to>
    <xdr:sp macro="" textlink="">
      <xdr:nvSpPr>
        <xdr:cNvPr id="224" name="楕円 223"/>
        <xdr:cNvSpPr/>
      </xdr:nvSpPr>
      <xdr:spPr>
        <a:xfrm>
          <a:off x="1282700" y="135866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94194</xdr:rowOff>
    </xdr:from>
    <xdr:ext cx="762000" cy="259045"/>
    <xdr:sp macro="" textlink="">
      <xdr:nvSpPr>
        <xdr:cNvPr id="225" name="テキスト ボックス 224"/>
        <xdr:cNvSpPr txBox="1"/>
      </xdr:nvSpPr>
      <xdr:spPr>
        <a:xfrm>
          <a:off x="971550" y="136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職員の給与水準は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区の民間従業員の給与水準と均等させることを基本とし、特別区人事委員会の勧告に基づき決定している。本年度は</a:t>
          </a:r>
          <a:r>
            <a:rPr kumimoji="1" lang="en-US" altLang="ja-JP" sz="1100" b="0" i="0" baseline="0">
              <a:solidFill>
                <a:schemeClr val="dk1"/>
              </a:solidFill>
              <a:effectLst/>
              <a:latin typeface="+mn-lt"/>
              <a:ea typeface="+mn-ea"/>
              <a:cs typeface="+mn-cs"/>
            </a:rPr>
            <a:t>99.1</a:t>
          </a:r>
          <a:r>
            <a:rPr kumimoji="1" lang="ja-JP" altLang="ja-JP" sz="1100" b="0" i="0" baseline="0">
              <a:solidFill>
                <a:schemeClr val="dk1"/>
              </a:solidFill>
              <a:effectLst/>
              <a:latin typeface="+mn-lt"/>
              <a:ea typeface="+mn-ea"/>
              <a:cs typeface="+mn-cs"/>
            </a:rPr>
            <a:t>となり、対前年</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％の減となった。引き続き適正な給与水準を維持していく。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128270</xdr:rowOff>
    </xdr:to>
    <xdr:cxnSp macro="">
      <xdr:nvCxnSpPr>
        <xdr:cNvPr id="257" name="直線コネクタ 256"/>
        <xdr:cNvCxnSpPr/>
      </xdr:nvCxnSpPr>
      <xdr:spPr>
        <a:xfrm flipV="1">
          <a:off x="14712950" y="14305280"/>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8"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128270</xdr:rowOff>
    </xdr:to>
    <xdr:cxnSp macro="">
      <xdr:nvCxnSpPr>
        <xdr:cNvPr id="260" name="直線コネクタ 259"/>
        <xdr:cNvCxnSpPr/>
      </xdr:nvCxnSpPr>
      <xdr:spPr>
        <a:xfrm>
          <a:off x="13903960" y="14329411"/>
          <a:ext cx="80899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53339</xdr:rowOff>
    </xdr:to>
    <xdr:cxnSp macro="">
      <xdr:nvCxnSpPr>
        <xdr:cNvPr id="263" name="直線コネクタ 262"/>
        <xdr:cNvCxnSpPr/>
      </xdr:nvCxnSpPr>
      <xdr:spPr>
        <a:xfrm flipV="1">
          <a:off x="13106400" y="14329411"/>
          <a:ext cx="797560" cy="1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5" name="テキスト ボックス 264"/>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53339</xdr:rowOff>
    </xdr:to>
    <xdr:cxnSp macro="">
      <xdr:nvCxnSpPr>
        <xdr:cNvPr id="266" name="直線コネクタ 265"/>
        <xdr:cNvCxnSpPr/>
      </xdr:nvCxnSpPr>
      <xdr:spPr>
        <a:xfrm>
          <a:off x="12293600" y="1447037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0" name="テキスト ボックス 269"/>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6" name="楕円 275"/>
        <xdr:cNvSpPr/>
      </xdr:nvSpPr>
      <xdr:spPr>
        <a:xfrm>
          <a:off x="15427960" y="142544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148607</xdr:rowOff>
    </xdr:from>
    <xdr:ext cx="762000" cy="259045"/>
    <xdr:sp macro="" textlink="">
      <xdr:nvSpPr>
        <xdr:cNvPr id="277" name="給与水準   （国との比較）該当値テキスト"/>
        <xdr:cNvSpPr txBox="1"/>
      </xdr:nvSpPr>
      <xdr:spPr>
        <a:xfrm>
          <a:off x="15563850" y="1423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8" name="楕円 277"/>
        <xdr:cNvSpPr/>
      </xdr:nvSpPr>
      <xdr:spPr>
        <a:xfrm>
          <a:off x="14665960" y="143268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9" name="テキスト ボックス 278"/>
        <xdr:cNvSpPr txBox="1"/>
      </xdr:nvSpPr>
      <xdr:spPr>
        <a:xfrm>
          <a:off x="14370050" y="1441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0" name="楕円 279"/>
        <xdr:cNvSpPr/>
      </xdr:nvSpPr>
      <xdr:spPr>
        <a:xfrm>
          <a:off x="13868400" y="14278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115588</xdr:rowOff>
    </xdr:from>
    <xdr:ext cx="762000" cy="259045"/>
    <xdr:sp macro="" textlink="">
      <xdr:nvSpPr>
        <xdr:cNvPr id="281" name="テキスト ボックス 280"/>
        <xdr:cNvSpPr txBox="1"/>
      </xdr:nvSpPr>
      <xdr:spPr>
        <a:xfrm>
          <a:off x="13557250" y="1436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xdr:cNvSpPr/>
      </xdr:nvSpPr>
      <xdr:spPr>
        <a:xfrm>
          <a:off x="13055600" y="144195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3" name="テキスト ボックス 282"/>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4" name="楕円 283"/>
        <xdr:cNvSpPr/>
      </xdr:nvSpPr>
      <xdr:spPr>
        <a:xfrm>
          <a:off x="12242800" y="144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85" name="テキスト ボックス 284"/>
        <xdr:cNvSpPr txBox="1"/>
      </xdr:nvSpPr>
      <xdr:spPr>
        <a:xfrm>
          <a:off x="119507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a:t>
          </a:r>
          <a:r>
            <a:rPr kumimoji="1" lang="en-US" altLang="ja-JP" sz="1100" b="0" i="0" baseline="0">
              <a:solidFill>
                <a:schemeClr val="dk1"/>
              </a:solidFill>
              <a:effectLst/>
              <a:latin typeface="+mn-lt"/>
              <a:ea typeface="+mn-ea"/>
              <a:cs typeface="+mn-cs"/>
            </a:rPr>
            <a:t>6.49</a:t>
          </a:r>
          <a:r>
            <a:rPr kumimoji="1" lang="ja-JP" altLang="ja-JP" sz="1100" b="0" i="0" baseline="0">
              <a:solidFill>
                <a:schemeClr val="dk1"/>
              </a:solidFill>
              <a:effectLst/>
              <a:latin typeface="+mn-lt"/>
              <a:ea typeface="+mn-ea"/>
              <a:cs typeface="+mn-cs"/>
            </a:rPr>
            <a:t>人で対前年比同となった。引き続き職員配置の見直しを通じて、事務効率化などの内部努力を重ね、適切な定員管理に努めていく。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47232</xdr:rowOff>
    </xdr:from>
    <xdr:to>
      <xdr:col>81</xdr:col>
      <xdr:colOff>44450</xdr:colOff>
      <xdr:row>60</xdr:row>
      <xdr:rowOff>47232</xdr:rowOff>
    </xdr:to>
    <xdr:cxnSp macro="">
      <xdr:nvCxnSpPr>
        <xdr:cNvPr id="322" name="直線コネクタ 321"/>
        <xdr:cNvCxnSpPr/>
      </xdr:nvCxnSpPr>
      <xdr:spPr>
        <a:xfrm>
          <a:off x="14712950" y="1010563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3"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42635</xdr:rowOff>
    </xdr:from>
    <xdr:to>
      <xdr:col>77</xdr:col>
      <xdr:colOff>44450</xdr:colOff>
      <xdr:row>60</xdr:row>
      <xdr:rowOff>47232</xdr:rowOff>
    </xdr:to>
    <xdr:cxnSp macro="">
      <xdr:nvCxnSpPr>
        <xdr:cNvPr id="325" name="直線コネクタ 324"/>
        <xdr:cNvCxnSpPr/>
      </xdr:nvCxnSpPr>
      <xdr:spPr>
        <a:xfrm>
          <a:off x="13903960" y="10101035"/>
          <a:ext cx="80899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42635</xdr:rowOff>
    </xdr:to>
    <xdr:cxnSp macro="">
      <xdr:nvCxnSpPr>
        <xdr:cNvPr id="328" name="直線コネクタ 327"/>
        <xdr:cNvCxnSpPr/>
      </xdr:nvCxnSpPr>
      <xdr:spPr>
        <a:xfrm>
          <a:off x="13106400" y="10099887"/>
          <a:ext cx="79756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41487</xdr:rowOff>
    </xdr:from>
    <xdr:to>
      <xdr:col>68</xdr:col>
      <xdr:colOff>152400</xdr:colOff>
      <xdr:row>60</xdr:row>
      <xdr:rowOff>43785</xdr:rowOff>
    </xdr:to>
    <xdr:cxnSp macro="">
      <xdr:nvCxnSpPr>
        <xdr:cNvPr id="331" name="直線コネクタ 330"/>
        <xdr:cNvCxnSpPr/>
      </xdr:nvCxnSpPr>
      <xdr:spPr>
        <a:xfrm flipV="1">
          <a:off x="12293600" y="10099887"/>
          <a:ext cx="8128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167882</xdr:rowOff>
    </xdr:from>
    <xdr:to>
      <xdr:col>81</xdr:col>
      <xdr:colOff>95250</xdr:colOff>
      <xdr:row>60</xdr:row>
      <xdr:rowOff>98032</xdr:rowOff>
    </xdr:to>
    <xdr:sp macro="" textlink="">
      <xdr:nvSpPr>
        <xdr:cNvPr id="341" name="楕円 340"/>
        <xdr:cNvSpPr/>
      </xdr:nvSpPr>
      <xdr:spPr>
        <a:xfrm>
          <a:off x="15427960" y="100586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139959</xdr:rowOff>
    </xdr:from>
    <xdr:ext cx="762000" cy="259045"/>
    <xdr:sp macro="" textlink="">
      <xdr:nvSpPr>
        <xdr:cNvPr id="342" name="定員管理の状況該当値テキスト"/>
        <xdr:cNvSpPr txBox="1"/>
      </xdr:nvSpPr>
      <xdr:spPr>
        <a:xfrm>
          <a:off x="15563850" y="1003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167882</xdr:rowOff>
    </xdr:from>
    <xdr:to>
      <xdr:col>77</xdr:col>
      <xdr:colOff>95250</xdr:colOff>
      <xdr:row>60</xdr:row>
      <xdr:rowOff>98032</xdr:rowOff>
    </xdr:to>
    <xdr:sp macro="" textlink="">
      <xdr:nvSpPr>
        <xdr:cNvPr id="343" name="楕円 342"/>
        <xdr:cNvSpPr/>
      </xdr:nvSpPr>
      <xdr:spPr>
        <a:xfrm>
          <a:off x="14665960" y="100586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82809</xdr:rowOff>
    </xdr:from>
    <xdr:ext cx="736600" cy="259045"/>
    <xdr:sp macro="" textlink="">
      <xdr:nvSpPr>
        <xdr:cNvPr id="344" name="テキスト ボックス 343"/>
        <xdr:cNvSpPr txBox="1"/>
      </xdr:nvSpPr>
      <xdr:spPr>
        <a:xfrm>
          <a:off x="14370050" y="1014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163285</xdr:rowOff>
    </xdr:from>
    <xdr:to>
      <xdr:col>73</xdr:col>
      <xdr:colOff>44450</xdr:colOff>
      <xdr:row>60</xdr:row>
      <xdr:rowOff>93435</xdr:rowOff>
    </xdr:to>
    <xdr:sp macro="" textlink="">
      <xdr:nvSpPr>
        <xdr:cNvPr id="345" name="楕円 344"/>
        <xdr:cNvSpPr/>
      </xdr:nvSpPr>
      <xdr:spPr>
        <a:xfrm>
          <a:off x="13868400" y="100540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78212</xdr:rowOff>
    </xdr:from>
    <xdr:ext cx="762000" cy="259045"/>
    <xdr:sp macro="" textlink="">
      <xdr:nvSpPr>
        <xdr:cNvPr id="346" name="テキスト ボックス 345"/>
        <xdr:cNvSpPr txBox="1"/>
      </xdr:nvSpPr>
      <xdr:spPr>
        <a:xfrm>
          <a:off x="13557250" y="1013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162137</xdr:rowOff>
    </xdr:from>
    <xdr:to>
      <xdr:col>68</xdr:col>
      <xdr:colOff>203200</xdr:colOff>
      <xdr:row>60</xdr:row>
      <xdr:rowOff>92287</xdr:rowOff>
    </xdr:to>
    <xdr:sp macro="" textlink="">
      <xdr:nvSpPr>
        <xdr:cNvPr id="347" name="楕円 346"/>
        <xdr:cNvSpPr/>
      </xdr:nvSpPr>
      <xdr:spPr>
        <a:xfrm>
          <a:off x="13055600" y="1005289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77064</xdr:rowOff>
    </xdr:from>
    <xdr:ext cx="762000" cy="259045"/>
    <xdr:sp macro="" textlink="">
      <xdr:nvSpPr>
        <xdr:cNvPr id="348" name="テキスト ボックス 347"/>
        <xdr:cNvSpPr txBox="1"/>
      </xdr:nvSpPr>
      <xdr:spPr>
        <a:xfrm>
          <a:off x="12763500" y="1013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164435</xdr:rowOff>
    </xdr:from>
    <xdr:to>
      <xdr:col>64</xdr:col>
      <xdr:colOff>152400</xdr:colOff>
      <xdr:row>60</xdr:row>
      <xdr:rowOff>94585</xdr:rowOff>
    </xdr:to>
    <xdr:sp macro="" textlink="">
      <xdr:nvSpPr>
        <xdr:cNvPr id="349" name="楕円 348"/>
        <xdr:cNvSpPr/>
      </xdr:nvSpPr>
      <xdr:spPr>
        <a:xfrm>
          <a:off x="12242800" y="1005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79362</xdr:rowOff>
    </xdr:from>
    <xdr:ext cx="762000" cy="259045"/>
    <xdr:sp macro="" textlink="">
      <xdr:nvSpPr>
        <xdr:cNvPr id="350" name="テキスト ボックス 349"/>
        <xdr:cNvSpPr txBox="1"/>
      </xdr:nvSpPr>
      <xdr:spPr>
        <a:xfrm>
          <a:off x="11950700" y="101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過去の起債の償還が進んでいる一方、新規に教育債等を発行した結果、年度末残高が対前年</a:t>
          </a:r>
          <a:r>
            <a:rPr kumimoji="1" lang="en-US" altLang="ja-JP" sz="1100">
              <a:solidFill>
                <a:schemeClr val="dk1"/>
              </a:solidFill>
              <a:effectLst/>
              <a:latin typeface="+mn-lt"/>
              <a:ea typeface="+mn-ea"/>
              <a:cs typeface="+mn-cs"/>
            </a:rPr>
            <a:t>836,781</a:t>
          </a:r>
          <a:r>
            <a:rPr kumimoji="1" lang="ja-JP" altLang="ja-JP" sz="1100">
              <a:solidFill>
                <a:schemeClr val="dk1"/>
              </a:solidFill>
              <a:effectLst/>
              <a:latin typeface="+mn-lt"/>
              <a:ea typeface="+mn-ea"/>
              <a:cs typeface="+mn-cs"/>
            </a:rPr>
            <a:t>千円増となり、△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％となった。類似団体と比較しても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％下回っており、今後も起債の必要性を精査するとともに、健全な財政運営に努めていく。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27517</xdr:rowOff>
    </xdr:to>
    <xdr:cxnSp macro="">
      <xdr:nvCxnSpPr>
        <xdr:cNvPr id="381" name="直線コネクタ 380"/>
        <xdr:cNvCxnSpPr/>
      </xdr:nvCxnSpPr>
      <xdr:spPr>
        <a:xfrm>
          <a:off x="14712950" y="6361430"/>
          <a:ext cx="762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2"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138642</xdr:rowOff>
    </xdr:from>
    <xdr:to>
      <xdr:col>77</xdr:col>
      <xdr:colOff>44450</xdr:colOff>
      <xdr:row>37</xdr:row>
      <xdr:rowOff>158750</xdr:rowOff>
    </xdr:to>
    <xdr:cxnSp macro="">
      <xdr:nvCxnSpPr>
        <xdr:cNvPr id="384" name="直線コネクタ 383"/>
        <xdr:cNvCxnSpPr/>
      </xdr:nvCxnSpPr>
      <xdr:spPr>
        <a:xfrm>
          <a:off x="13903960" y="6341322"/>
          <a:ext cx="80899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37</xdr:row>
      <xdr:rowOff>138642</xdr:rowOff>
    </xdr:to>
    <xdr:cxnSp macro="">
      <xdr:nvCxnSpPr>
        <xdr:cNvPr id="387" name="直線コネクタ 386"/>
        <xdr:cNvCxnSpPr/>
      </xdr:nvCxnSpPr>
      <xdr:spPr>
        <a:xfrm>
          <a:off x="13106400" y="634132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37</xdr:row>
      <xdr:rowOff>138642</xdr:rowOff>
    </xdr:to>
    <xdr:cxnSp macro="">
      <xdr:nvCxnSpPr>
        <xdr:cNvPr id="390" name="直線コネクタ 389"/>
        <xdr:cNvCxnSpPr/>
      </xdr:nvCxnSpPr>
      <xdr:spPr>
        <a:xfrm>
          <a:off x="12293600" y="634132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0" name="楕円 399"/>
        <xdr:cNvSpPr/>
      </xdr:nvSpPr>
      <xdr:spPr>
        <a:xfrm>
          <a:off x="15427960" y="6350847"/>
          <a:ext cx="9779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1" name="公債費負担の状況該当値テキスト"/>
        <xdr:cNvSpPr txBox="1"/>
      </xdr:nvSpPr>
      <xdr:spPr>
        <a:xfrm>
          <a:off x="15563850" y="619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2" name="楕円 401"/>
        <xdr:cNvSpPr/>
      </xdr:nvSpPr>
      <xdr:spPr>
        <a:xfrm>
          <a:off x="14665960" y="6310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3" name="テキスト ボックス 402"/>
        <xdr:cNvSpPr txBox="1"/>
      </xdr:nvSpPr>
      <xdr:spPr>
        <a:xfrm>
          <a:off x="1437005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04" name="楕円 403"/>
        <xdr:cNvSpPr/>
      </xdr:nvSpPr>
      <xdr:spPr>
        <a:xfrm>
          <a:off x="13868400" y="6290522"/>
          <a:ext cx="8255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28169</xdr:rowOff>
    </xdr:from>
    <xdr:ext cx="762000" cy="259045"/>
    <xdr:sp macro="" textlink="">
      <xdr:nvSpPr>
        <xdr:cNvPr id="405" name="テキスト ボックス 404"/>
        <xdr:cNvSpPr txBox="1"/>
      </xdr:nvSpPr>
      <xdr:spPr>
        <a:xfrm>
          <a:off x="13557250" y="60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06" name="楕円 405"/>
        <xdr:cNvSpPr/>
      </xdr:nvSpPr>
      <xdr:spPr>
        <a:xfrm>
          <a:off x="13055600" y="6290522"/>
          <a:ext cx="8636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407" name="テキスト ボックス 406"/>
        <xdr:cNvSpPr txBox="1"/>
      </xdr:nvSpPr>
      <xdr:spPr>
        <a:xfrm>
          <a:off x="12763500" y="60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08" name="楕円 407"/>
        <xdr:cNvSpPr/>
      </xdr:nvSpPr>
      <xdr:spPr>
        <a:xfrm>
          <a:off x="12242800" y="6290522"/>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28169</xdr:rowOff>
    </xdr:from>
    <xdr:ext cx="762000" cy="259045"/>
    <xdr:sp macro="" textlink="">
      <xdr:nvSpPr>
        <xdr:cNvPr id="409" name="テキスト ボックス 408"/>
        <xdr:cNvSpPr txBox="1"/>
      </xdr:nvSpPr>
      <xdr:spPr>
        <a:xfrm>
          <a:off x="11950700" y="60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基金等の財源が将来負担を上回っている。引き続き財政の健全性を維持していく。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404,196
390,476
22.84
195,518,418
188,940,434
6,260,781
109,737,994
11,958,043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増等により人件費は増となったが、特別区民税等の一般財源の増額により、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人件費にかかる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％と対前年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今後も住民サービスの向上を図りつつ、民間活力の向上や先端技術の導入を推進し、職員定数の適正化に努めていく。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114300</xdr:rowOff>
    </xdr:to>
    <xdr:cxnSp macro="">
      <xdr:nvCxnSpPr>
        <xdr:cNvPr id="66" name="直線コネクタ 65"/>
        <xdr:cNvCxnSpPr/>
      </xdr:nvCxnSpPr>
      <xdr:spPr>
        <a:xfrm flipV="1">
          <a:off x="3987800" y="626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114300</xdr:rowOff>
    </xdr:from>
    <xdr:to>
      <xdr:col>19</xdr:col>
      <xdr:colOff>187325</xdr:colOff>
      <xdr:row>37</xdr:row>
      <xdr:rowOff>107950</xdr:rowOff>
    </xdr:to>
    <xdr:cxnSp macro="">
      <xdr:nvCxnSpPr>
        <xdr:cNvPr id="69" name="直線コネクタ 68"/>
        <xdr:cNvCxnSpPr/>
      </xdr:nvCxnSpPr>
      <xdr:spPr>
        <a:xfrm flipV="1">
          <a:off x="3098800" y="6286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139700</xdr:rowOff>
    </xdr:from>
    <xdr:to>
      <xdr:col>15</xdr:col>
      <xdr:colOff>98425</xdr:colOff>
      <xdr:row>37</xdr:row>
      <xdr:rowOff>107950</xdr:rowOff>
    </xdr:to>
    <xdr:cxnSp macro="">
      <xdr:nvCxnSpPr>
        <xdr:cNvPr id="72" name="直線コネクタ 71"/>
        <xdr:cNvCxnSpPr/>
      </xdr:nvCxnSpPr>
      <xdr:spPr>
        <a:xfrm>
          <a:off x="2209800" y="6311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74" name="テキスト ボックス 73"/>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139700</xdr:rowOff>
    </xdr:from>
    <xdr:to>
      <xdr:col>11</xdr:col>
      <xdr:colOff>9525</xdr:colOff>
      <xdr:row>36</xdr:row>
      <xdr:rowOff>139700</xdr:rowOff>
    </xdr:to>
    <xdr:cxnSp macro="">
      <xdr:nvCxnSpPr>
        <xdr:cNvPr id="75" name="直線コネクタ 74"/>
        <xdr:cNvCxnSpPr/>
      </xdr:nvCxnSpPr>
      <xdr:spPr>
        <a:xfrm>
          <a:off x="1320800" y="631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60977</xdr:rowOff>
    </xdr:from>
    <xdr:ext cx="762000" cy="259045"/>
    <xdr:sp macro="" textlink="">
      <xdr:nvSpPr>
        <xdr:cNvPr id="77" name="テキスト ボックス 76"/>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79" name="テキスト ボックス 78"/>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63500</xdr:rowOff>
    </xdr:from>
    <xdr:to>
      <xdr:col>20</xdr:col>
      <xdr:colOff>38100</xdr:colOff>
      <xdr:row>36</xdr:row>
      <xdr:rowOff>165100</xdr:rowOff>
    </xdr:to>
    <xdr:sp macro="" textlink="">
      <xdr:nvSpPr>
        <xdr:cNvPr id="87" name="楕円 86"/>
        <xdr:cNvSpPr/>
      </xdr:nvSpPr>
      <xdr:spPr>
        <a:xfrm>
          <a:off x="3937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88" name="テキスト ボックス 87"/>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90" name="テキスト ボックス 89"/>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88900</xdr:rowOff>
    </xdr:from>
    <xdr:to>
      <xdr:col>11</xdr:col>
      <xdr:colOff>60325</xdr:colOff>
      <xdr:row>37</xdr:row>
      <xdr:rowOff>19050</xdr:rowOff>
    </xdr:to>
    <xdr:sp macro="" textlink="">
      <xdr:nvSpPr>
        <xdr:cNvPr id="91" name="楕円 90"/>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92" name="テキスト ボックス 91"/>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93" name="楕円 92"/>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。主な増要因は、学校維持管理費や新規施設の環境学習交流施設管理運営費などの増によるものである。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％も上回っている。今後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各事務や業務の見直しを図り、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適正な委託のあり方を検討し、引き続き適正支出</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18</xdr:row>
      <xdr:rowOff>0</xdr:rowOff>
    </xdr:to>
    <xdr:cxnSp macro="">
      <xdr:nvCxnSpPr>
        <xdr:cNvPr id="127" name="直線コネクタ 126"/>
        <xdr:cNvCxnSpPr/>
      </xdr:nvCxnSpPr>
      <xdr:spPr>
        <a:xfrm>
          <a:off x="15671800" y="2997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17</xdr:row>
      <xdr:rowOff>120650</xdr:rowOff>
    </xdr:to>
    <xdr:cxnSp macro="">
      <xdr:nvCxnSpPr>
        <xdr:cNvPr id="130" name="直線コネクタ 129"/>
        <xdr:cNvCxnSpPr/>
      </xdr:nvCxnSpPr>
      <xdr:spPr>
        <a:xfrm flipV="1">
          <a:off x="14782800" y="299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120650</xdr:rowOff>
    </xdr:to>
    <xdr:cxnSp macro="">
      <xdr:nvCxnSpPr>
        <xdr:cNvPr id="133" name="直線コネクタ 132"/>
        <xdr:cNvCxnSpPr/>
      </xdr:nvCxnSpPr>
      <xdr:spPr>
        <a:xfrm>
          <a:off x="13893800" y="2933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17</xdr:row>
      <xdr:rowOff>19050</xdr:rowOff>
    </xdr:to>
    <xdr:cxnSp macro="">
      <xdr:nvCxnSpPr>
        <xdr:cNvPr id="136" name="直線コネクタ 135"/>
        <xdr:cNvCxnSpPr/>
      </xdr:nvCxnSpPr>
      <xdr:spPr>
        <a:xfrm>
          <a:off x="13004800" y="2705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6" name="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48" name="楕円 147"/>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118127</xdr:rowOff>
    </xdr:from>
    <xdr:ext cx="736600" cy="259045"/>
    <xdr:sp macro="" textlink="">
      <xdr:nvSpPr>
        <xdr:cNvPr id="149" name="テキスト ボックス 148"/>
        <xdr:cNvSpPr txBox="1"/>
      </xdr:nvSpPr>
      <xdr:spPr>
        <a:xfrm>
          <a:off x="15290800" y="303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50" name="楕円 149"/>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51" name="テキスト ボックス 150"/>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2" name="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54627</xdr:rowOff>
    </xdr:from>
    <xdr:ext cx="762000" cy="259045"/>
    <xdr:sp macro="" textlink="">
      <xdr:nvSpPr>
        <xdr:cNvPr id="153" name="テキスト ボックス 152"/>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4" name="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扶助費にかかる経常収支比率は、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生活保護費の減等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とあわせて、特別区民税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特別区民税等の一般財源の増額により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％下回っているため、引き続き適正な財政運営に努めていく。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123190</xdr:rowOff>
    </xdr:from>
    <xdr:to>
      <xdr:col>24</xdr:col>
      <xdr:colOff>25400</xdr:colOff>
      <xdr:row>57</xdr:row>
      <xdr:rowOff>161290</xdr:rowOff>
    </xdr:to>
    <xdr:cxnSp macro="">
      <xdr:nvCxnSpPr>
        <xdr:cNvPr id="188" name="直線コネクタ 187"/>
        <xdr:cNvCxnSpPr/>
      </xdr:nvCxnSpPr>
      <xdr:spPr>
        <a:xfrm flipV="1">
          <a:off x="3987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58</xdr:row>
      <xdr:rowOff>27940</xdr:rowOff>
    </xdr:to>
    <xdr:cxnSp macro="">
      <xdr:nvCxnSpPr>
        <xdr:cNvPr id="191" name="直線コネクタ 190"/>
        <xdr:cNvCxnSpPr/>
      </xdr:nvCxnSpPr>
      <xdr:spPr>
        <a:xfrm flipV="1">
          <a:off x="3098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20320</xdr:rowOff>
    </xdr:from>
    <xdr:to>
      <xdr:col>15</xdr:col>
      <xdr:colOff>98425</xdr:colOff>
      <xdr:row>58</xdr:row>
      <xdr:rowOff>27940</xdr:rowOff>
    </xdr:to>
    <xdr:cxnSp macro="">
      <xdr:nvCxnSpPr>
        <xdr:cNvPr id="194" name="直線コネクタ 193"/>
        <xdr:cNvCxnSpPr/>
      </xdr:nvCxnSpPr>
      <xdr:spPr>
        <a:xfrm>
          <a:off x="2209800" y="996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58</xdr:row>
      <xdr:rowOff>20320</xdr:rowOff>
    </xdr:to>
    <xdr:cxnSp macro="">
      <xdr:nvCxnSpPr>
        <xdr:cNvPr id="197" name="直線コネクタ 196"/>
        <xdr:cNvCxnSpPr/>
      </xdr:nvCxnSpPr>
      <xdr:spPr>
        <a:xfrm>
          <a:off x="1320800" y="9812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199" name="テキスト ボックス 198"/>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72390</xdr:rowOff>
    </xdr:from>
    <xdr:to>
      <xdr:col>24</xdr:col>
      <xdr:colOff>76200</xdr:colOff>
      <xdr:row>58</xdr:row>
      <xdr:rowOff>2540</xdr:rowOff>
    </xdr:to>
    <xdr:sp macro="" textlink="">
      <xdr:nvSpPr>
        <xdr:cNvPr id="207" name="楕円 206"/>
        <xdr:cNvSpPr/>
      </xdr:nvSpPr>
      <xdr:spPr>
        <a:xfrm>
          <a:off x="4775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88917</xdr:rowOff>
    </xdr:from>
    <xdr:ext cx="762000" cy="259045"/>
    <xdr:sp macro="" textlink="">
      <xdr:nvSpPr>
        <xdr:cNvPr id="208" name="扶助費該当値テキスト"/>
        <xdr:cNvSpPr txBox="1"/>
      </xdr:nvSpPr>
      <xdr:spPr>
        <a:xfrm>
          <a:off x="49149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09" name="楕円 208"/>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210" name="テキスト ボックス 209"/>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148590</xdr:rowOff>
    </xdr:from>
    <xdr:to>
      <xdr:col>15</xdr:col>
      <xdr:colOff>149225</xdr:colOff>
      <xdr:row>58</xdr:row>
      <xdr:rowOff>78740</xdr:rowOff>
    </xdr:to>
    <xdr:sp macro="" textlink="">
      <xdr:nvSpPr>
        <xdr:cNvPr id="211" name="楕円 210"/>
        <xdr:cNvSpPr/>
      </xdr:nvSpPr>
      <xdr:spPr>
        <a:xfrm>
          <a:off x="3048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88917</xdr:rowOff>
    </xdr:from>
    <xdr:ext cx="762000" cy="259045"/>
    <xdr:sp macro="" textlink="">
      <xdr:nvSpPr>
        <xdr:cNvPr id="212" name="テキスト ボックス 211"/>
        <xdr:cNvSpPr txBox="1"/>
      </xdr:nvSpPr>
      <xdr:spPr>
        <a:xfrm>
          <a:off x="2717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140970</xdr:rowOff>
    </xdr:from>
    <xdr:to>
      <xdr:col>11</xdr:col>
      <xdr:colOff>60325</xdr:colOff>
      <xdr:row>58</xdr:row>
      <xdr:rowOff>71120</xdr:rowOff>
    </xdr:to>
    <xdr:sp macro="" textlink="">
      <xdr:nvSpPr>
        <xdr:cNvPr id="213" name="楕円 212"/>
        <xdr:cNvSpPr/>
      </xdr:nvSpPr>
      <xdr:spPr>
        <a:xfrm>
          <a:off x="2159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81297</xdr:rowOff>
    </xdr:from>
    <xdr:ext cx="762000" cy="259045"/>
    <xdr:sp macro="" textlink="">
      <xdr:nvSpPr>
        <xdr:cNvPr id="214" name="テキスト ボックス 213"/>
        <xdr:cNvSpPr txBox="1"/>
      </xdr:nvSpPr>
      <xdr:spPr>
        <a:xfrm>
          <a:off x="1828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15" name="楕円 214"/>
        <xdr:cNvSpPr/>
      </xdr:nvSpPr>
      <xdr:spPr>
        <a:xfrm>
          <a:off x="1270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100347</xdr:rowOff>
    </xdr:from>
    <xdr:ext cx="762000" cy="259045"/>
    <xdr:sp macro="" textlink="">
      <xdr:nvSpPr>
        <xdr:cNvPr id="216" name="テキスト ボックス 215"/>
        <xdr:cNvSpPr txBox="1"/>
      </xdr:nvSpPr>
      <xdr:spPr>
        <a:xfrm>
          <a:off x="939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事業会計への操出金の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により対前年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％下回っており、引き続き健全な財政運営に努めていく。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31750</xdr:rowOff>
    </xdr:to>
    <xdr:cxnSp macro="">
      <xdr:nvCxnSpPr>
        <xdr:cNvPr id="249" name="直線コネクタ 248"/>
        <xdr:cNvCxnSpPr/>
      </xdr:nvCxnSpPr>
      <xdr:spPr>
        <a:xfrm>
          <a:off x="15671800" y="9918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0" name="その他平均値テキスト"/>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146050</xdr:rowOff>
    </xdr:to>
    <xdr:cxnSp macro="">
      <xdr:nvCxnSpPr>
        <xdr:cNvPr id="252" name="直線コネクタ 251"/>
        <xdr:cNvCxnSpPr/>
      </xdr:nvCxnSpPr>
      <xdr:spPr>
        <a:xfrm flipV="1">
          <a:off x="14782800" y="9918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146050</xdr:rowOff>
    </xdr:to>
    <xdr:cxnSp macro="">
      <xdr:nvCxnSpPr>
        <xdr:cNvPr id="255" name="直線コネクタ 254"/>
        <xdr:cNvCxnSpPr/>
      </xdr:nvCxnSpPr>
      <xdr:spPr>
        <a:xfrm>
          <a:off x="13893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88900</xdr:rowOff>
    </xdr:to>
    <xdr:cxnSp macro="">
      <xdr:nvCxnSpPr>
        <xdr:cNvPr id="258" name="直線コネクタ 257"/>
        <xdr:cNvCxnSpPr/>
      </xdr:nvCxnSpPr>
      <xdr:spPr>
        <a:xfrm>
          <a:off x="13004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68" name="楕円 267"/>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168927</xdr:rowOff>
    </xdr:from>
    <xdr:ext cx="762000" cy="259045"/>
    <xdr:sp macro="" textlink="">
      <xdr:nvSpPr>
        <xdr:cNvPr id="269" name="その他該当値テキスト"/>
        <xdr:cNvSpPr txBox="1"/>
      </xdr:nvSpPr>
      <xdr:spPr>
        <a:xfrm>
          <a:off x="165989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1" name="テキスト ボックス 270"/>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72" name="楕円 271"/>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35577</xdr:rowOff>
    </xdr:from>
    <xdr:ext cx="762000" cy="259045"/>
    <xdr:sp macro="" textlink="">
      <xdr:nvSpPr>
        <xdr:cNvPr id="273" name="テキスト ボックス 272"/>
        <xdr:cNvSpPr txBox="1"/>
      </xdr:nvSpPr>
      <xdr:spPr>
        <a:xfrm>
          <a:off x="14401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5" name="テキスト ボックス 274"/>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76" name="楕円 275"/>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54627</xdr:rowOff>
    </xdr:from>
    <xdr:ext cx="762000" cy="259045"/>
    <xdr:sp macro="" textlink="">
      <xdr:nvSpPr>
        <xdr:cNvPr id="277" name="テキスト ボックス 276"/>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区内私立保育園経費等の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％と対前年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％高くなっているため、毎年度執行している補助金の内容と効果の見直しを図り、事業経費の適正化を徹底していく。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69850</xdr:rowOff>
    </xdr:to>
    <xdr:cxnSp macro="">
      <xdr:nvCxnSpPr>
        <xdr:cNvPr id="310" name="直線コネクタ 309"/>
        <xdr:cNvCxnSpPr/>
      </xdr:nvCxnSpPr>
      <xdr:spPr>
        <a:xfrm flipV="1">
          <a:off x="15671800" y="620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31750</xdr:rowOff>
    </xdr:from>
    <xdr:to>
      <xdr:col>78</xdr:col>
      <xdr:colOff>69850</xdr:colOff>
      <xdr:row>36</xdr:row>
      <xdr:rowOff>69850</xdr:rowOff>
    </xdr:to>
    <xdr:cxnSp macro="">
      <xdr:nvCxnSpPr>
        <xdr:cNvPr id="313" name="直線コネクタ 312"/>
        <xdr:cNvCxnSpPr/>
      </xdr:nvCxnSpPr>
      <xdr:spPr>
        <a:xfrm>
          <a:off x="14782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69850</xdr:rowOff>
    </xdr:to>
    <xdr:cxnSp macro="">
      <xdr:nvCxnSpPr>
        <xdr:cNvPr id="316" name="直線コネクタ 315"/>
        <xdr:cNvCxnSpPr/>
      </xdr:nvCxnSpPr>
      <xdr:spPr>
        <a:xfrm flipV="1">
          <a:off x="13893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36</xdr:row>
      <xdr:rowOff>107950</xdr:rowOff>
    </xdr:to>
    <xdr:cxnSp macro="">
      <xdr:nvCxnSpPr>
        <xdr:cNvPr id="319" name="直線コネクタ 318"/>
        <xdr:cNvCxnSpPr/>
      </xdr:nvCxnSpPr>
      <xdr:spPr>
        <a:xfrm flipV="1">
          <a:off x="13004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29" name="楕円 328"/>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124477</xdr:rowOff>
    </xdr:from>
    <xdr:ext cx="762000" cy="259045"/>
    <xdr:sp macro="" textlink="">
      <xdr:nvSpPr>
        <xdr:cNvPr id="330" name="補助費等該当値テキスト"/>
        <xdr:cNvSpPr txBox="1"/>
      </xdr:nvSpPr>
      <xdr:spPr>
        <a:xfrm>
          <a:off x="16598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1" name="楕円 330"/>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32" name="テキスト ボックス 331"/>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152400</xdr:rowOff>
    </xdr:from>
    <xdr:to>
      <xdr:col>74</xdr:col>
      <xdr:colOff>31750</xdr:colOff>
      <xdr:row>36</xdr:row>
      <xdr:rowOff>82550</xdr:rowOff>
    </xdr:to>
    <xdr:sp macro="" textlink="">
      <xdr:nvSpPr>
        <xdr:cNvPr id="333" name="楕円 332"/>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67327</xdr:rowOff>
    </xdr:from>
    <xdr:ext cx="762000" cy="259045"/>
    <xdr:sp macro="" textlink="">
      <xdr:nvSpPr>
        <xdr:cNvPr id="334" name="テキスト ボックス 333"/>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35" name="楕円 334"/>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36" name="テキスト ボックス 335"/>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57150</xdr:rowOff>
    </xdr:from>
    <xdr:to>
      <xdr:col>65</xdr:col>
      <xdr:colOff>53975</xdr:colOff>
      <xdr:row>36</xdr:row>
      <xdr:rowOff>158750</xdr:rowOff>
    </xdr:to>
    <xdr:sp macro="" textlink="">
      <xdr:nvSpPr>
        <xdr:cNvPr id="337" name="楕円 336"/>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143527</xdr:rowOff>
    </xdr:from>
    <xdr:ext cx="762000" cy="259045"/>
    <xdr:sp macro="" textlink="">
      <xdr:nvSpPr>
        <xdr:cNvPr id="338" name="テキスト ボックス 337"/>
        <xdr:cNvSpPr txBox="1"/>
      </xdr:nvSpPr>
      <xdr:spPr>
        <a:xfrm>
          <a:off x="12623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％と対前年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％下回っており、今後も、起債発行においては将来負担を考慮しつつ、財政の健全化に努めていく。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127000</xdr:rowOff>
    </xdr:to>
    <xdr:cxnSp macro="">
      <xdr:nvCxnSpPr>
        <xdr:cNvPr id="368" name="直線コネクタ 367"/>
        <xdr:cNvCxnSpPr/>
      </xdr:nvCxnSpPr>
      <xdr:spPr>
        <a:xfrm flipV="1">
          <a:off x="3987800" y="12791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69" name="公債費平均値テキスト"/>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75</xdr:row>
      <xdr:rowOff>1270</xdr:rowOff>
    </xdr:to>
    <xdr:cxnSp macro="">
      <xdr:nvCxnSpPr>
        <xdr:cNvPr id="371" name="直線コネクタ 370"/>
        <xdr:cNvCxnSpPr/>
      </xdr:nvCxnSpPr>
      <xdr:spPr>
        <a:xfrm flipV="1">
          <a:off x="3098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1270</xdr:rowOff>
    </xdr:to>
    <xdr:cxnSp macro="">
      <xdr:nvCxnSpPr>
        <xdr:cNvPr id="374" name="直線コネクタ 373"/>
        <xdr:cNvCxnSpPr/>
      </xdr:nvCxnSpPr>
      <xdr:spPr>
        <a:xfrm>
          <a:off x="2209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6" name="テキスト ボックス 375"/>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69850</xdr:rowOff>
    </xdr:to>
    <xdr:cxnSp macro="">
      <xdr:nvCxnSpPr>
        <xdr:cNvPr id="377" name="直線コネクタ 376"/>
        <xdr:cNvCxnSpPr/>
      </xdr:nvCxnSpPr>
      <xdr:spPr>
        <a:xfrm flipV="1">
          <a:off x="1320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79" name="テキスト ボックス 378"/>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7" name="楕円 386"/>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88"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9" name="楕円 388"/>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0" name="テキスト ボックス 389"/>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1" name="楕円 390"/>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2" name="テキスト ボックス 391"/>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3" name="楕円 392"/>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4" name="テキスト ボックス 393"/>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5" name="楕円 394"/>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6" name="テキスト ボックス 395"/>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公債費を除いた経費の経常収支比率は、</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％の増となった。類似団体との比較では、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％下回っている。今後も経済情勢に注視しつつ、事務事業の見直しや、効率化の一層の推進を図りながら、良好な財政状況の維持に努めていく。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154758</xdr:rowOff>
    </xdr:from>
    <xdr:to>
      <xdr:col>82</xdr:col>
      <xdr:colOff>107950</xdr:colOff>
      <xdr:row>77</xdr:row>
      <xdr:rowOff>161289</xdr:rowOff>
    </xdr:to>
    <xdr:cxnSp macro="">
      <xdr:nvCxnSpPr>
        <xdr:cNvPr id="431" name="直線コネクタ 430"/>
        <xdr:cNvCxnSpPr/>
      </xdr:nvCxnSpPr>
      <xdr:spPr>
        <a:xfrm>
          <a:off x="15671800" y="133564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2" name="公債費以外平均値テキスト"/>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154758</xdr:rowOff>
    </xdr:from>
    <xdr:to>
      <xdr:col>78</xdr:col>
      <xdr:colOff>69850</xdr:colOff>
      <xdr:row>78</xdr:row>
      <xdr:rowOff>166188</xdr:rowOff>
    </xdr:to>
    <xdr:cxnSp macro="">
      <xdr:nvCxnSpPr>
        <xdr:cNvPr id="434" name="直線コネクタ 433"/>
        <xdr:cNvCxnSpPr/>
      </xdr:nvCxnSpPr>
      <xdr:spPr>
        <a:xfrm flipV="1">
          <a:off x="14782800" y="133564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29029</xdr:rowOff>
    </xdr:from>
    <xdr:to>
      <xdr:col>73</xdr:col>
      <xdr:colOff>180975</xdr:colOff>
      <xdr:row>78</xdr:row>
      <xdr:rowOff>166188</xdr:rowOff>
    </xdr:to>
    <xdr:cxnSp macro="">
      <xdr:nvCxnSpPr>
        <xdr:cNvPr id="437" name="直線コネクタ 436"/>
        <xdr:cNvCxnSpPr/>
      </xdr:nvCxnSpPr>
      <xdr:spPr>
        <a:xfrm>
          <a:off x="13893800" y="1340212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78</xdr:row>
      <xdr:rowOff>29029</xdr:rowOff>
    </xdr:to>
    <xdr:cxnSp macro="">
      <xdr:nvCxnSpPr>
        <xdr:cNvPr id="440" name="直線コネクタ 439"/>
        <xdr:cNvCxnSpPr/>
      </xdr:nvCxnSpPr>
      <xdr:spPr>
        <a:xfrm>
          <a:off x="13004800" y="13134339"/>
          <a:ext cx="889000" cy="2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4" name="テキスト ボックス 443"/>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0" name="楕円 449"/>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51"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103958</xdr:rowOff>
    </xdr:from>
    <xdr:to>
      <xdr:col>78</xdr:col>
      <xdr:colOff>120650</xdr:colOff>
      <xdr:row>78</xdr:row>
      <xdr:rowOff>34108</xdr:rowOff>
    </xdr:to>
    <xdr:sp macro="" textlink="">
      <xdr:nvSpPr>
        <xdr:cNvPr id="452" name="楕円 451"/>
        <xdr:cNvSpPr/>
      </xdr:nvSpPr>
      <xdr:spPr>
        <a:xfrm>
          <a:off x="15621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44285</xdr:rowOff>
    </xdr:from>
    <xdr:ext cx="736600" cy="259045"/>
    <xdr:sp macro="" textlink="">
      <xdr:nvSpPr>
        <xdr:cNvPr id="453" name="テキスト ボックス 452"/>
        <xdr:cNvSpPr txBox="1"/>
      </xdr:nvSpPr>
      <xdr:spPr>
        <a:xfrm>
          <a:off x="15290800" y="1307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115388</xdr:rowOff>
    </xdr:from>
    <xdr:to>
      <xdr:col>74</xdr:col>
      <xdr:colOff>31750</xdr:colOff>
      <xdr:row>79</xdr:row>
      <xdr:rowOff>45538</xdr:rowOff>
    </xdr:to>
    <xdr:sp macro="" textlink="">
      <xdr:nvSpPr>
        <xdr:cNvPr id="454" name="楕円 453"/>
        <xdr:cNvSpPr/>
      </xdr:nvSpPr>
      <xdr:spPr>
        <a:xfrm>
          <a:off x="14732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55715</xdr:rowOff>
    </xdr:from>
    <xdr:ext cx="762000" cy="259045"/>
    <xdr:sp macro="" textlink="">
      <xdr:nvSpPr>
        <xdr:cNvPr id="455" name="テキスト ボックス 454"/>
        <xdr:cNvSpPr txBox="1"/>
      </xdr:nvSpPr>
      <xdr:spPr>
        <a:xfrm>
          <a:off x="14401800" y="1325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149679</xdr:rowOff>
    </xdr:from>
    <xdr:to>
      <xdr:col>69</xdr:col>
      <xdr:colOff>142875</xdr:colOff>
      <xdr:row>78</xdr:row>
      <xdr:rowOff>79829</xdr:rowOff>
    </xdr:to>
    <xdr:sp macro="" textlink="">
      <xdr:nvSpPr>
        <xdr:cNvPr id="456" name="楕円 455"/>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90006</xdr:rowOff>
    </xdr:from>
    <xdr:ext cx="762000" cy="259045"/>
    <xdr:sp macro="" textlink="">
      <xdr:nvSpPr>
        <xdr:cNvPr id="457" name="テキスト ボックス 456"/>
        <xdr:cNvSpPr txBox="1"/>
      </xdr:nvSpPr>
      <xdr:spPr>
        <a:xfrm>
          <a:off x="13512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8" name="楕円 457"/>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9" name="テキスト ボックス 458"/>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120283</xdr:rowOff>
    </xdr:from>
    <xdr:to>
      <xdr:col>29</xdr:col>
      <xdr:colOff>127000</xdr:colOff>
      <xdr:row>18</xdr:row>
      <xdr:rowOff>124431</xdr:rowOff>
    </xdr:to>
    <xdr:cxnSp macro="">
      <xdr:nvCxnSpPr>
        <xdr:cNvPr id="52" name="直線コネクタ 51"/>
        <xdr:cNvCxnSpPr/>
      </xdr:nvCxnSpPr>
      <xdr:spPr bwMode="auto">
        <a:xfrm flipV="1">
          <a:off x="5003800" y="3254008"/>
          <a:ext cx="6477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124431</xdr:rowOff>
    </xdr:from>
    <xdr:to>
      <xdr:col>26</xdr:col>
      <xdr:colOff>50800</xdr:colOff>
      <xdr:row>18</xdr:row>
      <xdr:rowOff>133324</xdr:rowOff>
    </xdr:to>
    <xdr:cxnSp macro="">
      <xdr:nvCxnSpPr>
        <xdr:cNvPr id="55" name="直線コネクタ 54"/>
        <xdr:cNvCxnSpPr/>
      </xdr:nvCxnSpPr>
      <xdr:spPr bwMode="auto">
        <a:xfrm flipV="1">
          <a:off x="4305300" y="3258156"/>
          <a:ext cx="698500" cy="8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133324</xdr:rowOff>
    </xdr:from>
    <xdr:to>
      <xdr:col>22</xdr:col>
      <xdr:colOff>114300</xdr:colOff>
      <xdr:row>18</xdr:row>
      <xdr:rowOff>145038</xdr:rowOff>
    </xdr:to>
    <xdr:cxnSp macro="">
      <xdr:nvCxnSpPr>
        <xdr:cNvPr id="58" name="直線コネクタ 57"/>
        <xdr:cNvCxnSpPr/>
      </xdr:nvCxnSpPr>
      <xdr:spPr bwMode="auto">
        <a:xfrm flipV="1">
          <a:off x="3606800" y="3267049"/>
          <a:ext cx="698500" cy="1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136111</xdr:rowOff>
    </xdr:from>
    <xdr:to>
      <xdr:col>18</xdr:col>
      <xdr:colOff>177800</xdr:colOff>
      <xdr:row>18</xdr:row>
      <xdr:rowOff>145038</xdr:rowOff>
    </xdr:to>
    <xdr:cxnSp macro="">
      <xdr:nvCxnSpPr>
        <xdr:cNvPr id="61" name="直線コネクタ 60"/>
        <xdr:cNvCxnSpPr/>
      </xdr:nvCxnSpPr>
      <xdr:spPr bwMode="auto">
        <a:xfrm>
          <a:off x="2908300" y="3269836"/>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69484</xdr:rowOff>
    </xdr:from>
    <xdr:to>
      <xdr:col>29</xdr:col>
      <xdr:colOff>177800</xdr:colOff>
      <xdr:row>18</xdr:row>
      <xdr:rowOff>171083</xdr:rowOff>
    </xdr:to>
    <xdr:sp macro="" textlink="">
      <xdr:nvSpPr>
        <xdr:cNvPr id="71" name="楕円 70"/>
        <xdr:cNvSpPr/>
      </xdr:nvSpPr>
      <xdr:spPr bwMode="auto">
        <a:xfrm>
          <a:off x="5600700" y="32032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41561</xdr:rowOff>
    </xdr:from>
    <xdr:ext cx="762000" cy="259045"/>
    <xdr:sp macro="" textlink="">
      <xdr:nvSpPr>
        <xdr:cNvPr id="72" name="人口1人当たり決算額の推移該当値テキスト130"/>
        <xdr:cNvSpPr txBox="1"/>
      </xdr:nvSpPr>
      <xdr:spPr>
        <a:xfrm>
          <a:off x="5740400" y="317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73631</xdr:rowOff>
    </xdr:from>
    <xdr:to>
      <xdr:col>26</xdr:col>
      <xdr:colOff>101600</xdr:colOff>
      <xdr:row>19</xdr:row>
      <xdr:rowOff>3781</xdr:rowOff>
    </xdr:to>
    <xdr:sp macro="" textlink="">
      <xdr:nvSpPr>
        <xdr:cNvPr id="73" name="楕円 72"/>
        <xdr:cNvSpPr/>
      </xdr:nvSpPr>
      <xdr:spPr bwMode="auto">
        <a:xfrm>
          <a:off x="4953000" y="320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160008</xdr:rowOff>
    </xdr:from>
    <xdr:ext cx="736600" cy="259045"/>
    <xdr:sp macro="" textlink="">
      <xdr:nvSpPr>
        <xdr:cNvPr id="74" name="テキスト ボックス 73"/>
        <xdr:cNvSpPr txBox="1"/>
      </xdr:nvSpPr>
      <xdr:spPr>
        <a:xfrm>
          <a:off x="4622800" y="329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82525</xdr:rowOff>
    </xdr:from>
    <xdr:to>
      <xdr:col>22</xdr:col>
      <xdr:colOff>165100</xdr:colOff>
      <xdr:row>19</xdr:row>
      <xdr:rowOff>12674</xdr:rowOff>
    </xdr:to>
    <xdr:sp macro="" textlink="">
      <xdr:nvSpPr>
        <xdr:cNvPr id="75" name="楕円 74"/>
        <xdr:cNvSpPr/>
      </xdr:nvSpPr>
      <xdr:spPr bwMode="auto">
        <a:xfrm>
          <a:off x="4254500" y="3216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168901</xdr:rowOff>
    </xdr:from>
    <xdr:ext cx="762000" cy="259045"/>
    <xdr:sp macro="" textlink="">
      <xdr:nvSpPr>
        <xdr:cNvPr id="76" name="テキスト ボックス 75"/>
        <xdr:cNvSpPr txBox="1"/>
      </xdr:nvSpPr>
      <xdr:spPr>
        <a:xfrm>
          <a:off x="3924300" y="33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94238</xdr:rowOff>
    </xdr:from>
    <xdr:to>
      <xdr:col>19</xdr:col>
      <xdr:colOff>38100</xdr:colOff>
      <xdr:row>19</xdr:row>
      <xdr:rowOff>24388</xdr:rowOff>
    </xdr:to>
    <xdr:sp macro="" textlink="">
      <xdr:nvSpPr>
        <xdr:cNvPr id="77" name="楕円 76"/>
        <xdr:cNvSpPr/>
      </xdr:nvSpPr>
      <xdr:spPr bwMode="auto">
        <a:xfrm>
          <a:off x="3556000" y="32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9165</xdr:rowOff>
    </xdr:from>
    <xdr:ext cx="762000" cy="259045"/>
    <xdr:sp macro="" textlink="">
      <xdr:nvSpPr>
        <xdr:cNvPr id="78" name="テキスト ボックス 77"/>
        <xdr:cNvSpPr txBox="1"/>
      </xdr:nvSpPr>
      <xdr:spPr>
        <a:xfrm>
          <a:off x="3225800" y="331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85311</xdr:rowOff>
    </xdr:from>
    <xdr:to>
      <xdr:col>15</xdr:col>
      <xdr:colOff>101600</xdr:colOff>
      <xdr:row>19</xdr:row>
      <xdr:rowOff>15461</xdr:rowOff>
    </xdr:to>
    <xdr:sp macro="" textlink="">
      <xdr:nvSpPr>
        <xdr:cNvPr id="79" name="楕円 78"/>
        <xdr:cNvSpPr/>
      </xdr:nvSpPr>
      <xdr:spPr bwMode="auto">
        <a:xfrm>
          <a:off x="2857500" y="32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238</xdr:rowOff>
    </xdr:from>
    <xdr:ext cx="762000" cy="259045"/>
    <xdr:sp macro="" textlink="">
      <xdr:nvSpPr>
        <xdr:cNvPr id="80" name="テキスト ボックス 79"/>
        <xdr:cNvSpPr txBox="1"/>
      </xdr:nvSpPr>
      <xdr:spPr>
        <a:xfrm>
          <a:off x="2527300" y="330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36703</xdr:rowOff>
    </xdr:from>
    <xdr:to>
      <xdr:col>29</xdr:col>
      <xdr:colOff>127000</xdr:colOff>
      <xdr:row>37</xdr:row>
      <xdr:rowOff>98425</xdr:rowOff>
    </xdr:to>
    <xdr:cxnSp macro="">
      <xdr:nvCxnSpPr>
        <xdr:cNvPr id="111" name="直線コネクタ 110"/>
        <xdr:cNvCxnSpPr/>
      </xdr:nvCxnSpPr>
      <xdr:spPr bwMode="auto">
        <a:xfrm flipV="1">
          <a:off x="5003800" y="7161403"/>
          <a:ext cx="647700" cy="6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98425</xdr:rowOff>
    </xdr:from>
    <xdr:to>
      <xdr:col>26</xdr:col>
      <xdr:colOff>50800</xdr:colOff>
      <xdr:row>37</xdr:row>
      <xdr:rowOff>121285</xdr:rowOff>
    </xdr:to>
    <xdr:cxnSp macro="">
      <xdr:nvCxnSpPr>
        <xdr:cNvPr id="114" name="直線コネクタ 113"/>
        <xdr:cNvCxnSpPr/>
      </xdr:nvCxnSpPr>
      <xdr:spPr bwMode="auto">
        <a:xfrm flipV="1">
          <a:off x="4305300" y="7223125"/>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114427</xdr:rowOff>
    </xdr:from>
    <xdr:to>
      <xdr:col>22</xdr:col>
      <xdr:colOff>114300</xdr:colOff>
      <xdr:row>37</xdr:row>
      <xdr:rowOff>121285</xdr:rowOff>
    </xdr:to>
    <xdr:cxnSp macro="">
      <xdr:nvCxnSpPr>
        <xdr:cNvPr id="117" name="直線コネクタ 116"/>
        <xdr:cNvCxnSpPr/>
      </xdr:nvCxnSpPr>
      <xdr:spPr bwMode="auto">
        <a:xfrm>
          <a:off x="3606800" y="7239127"/>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114427</xdr:rowOff>
    </xdr:from>
    <xdr:to>
      <xdr:col>18</xdr:col>
      <xdr:colOff>177800</xdr:colOff>
      <xdr:row>37</xdr:row>
      <xdr:rowOff>125781</xdr:rowOff>
    </xdr:to>
    <xdr:cxnSp macro="">
      <xdr:nvCxnSpPr>
        <xdr:cNvPr id="120" name="直線コネクタ 119"/>
        <xdr:cNvCxnSpPr/>
      </xdr:nvCxnSpPr>
      <xdr:spPr bwMode="auto">
        <a:xfrm flipV="1">
          <a:off x="2908300" y="7239127"/>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157353</xdr:rowOff>
    </xdr:from>
    <xdr:to>
      <xdr:col>29</xdr:col>
      <xdr:colOff>177800</xdr:colOff>
      <xdr:row>37</xdr:row>
      <xdr:rowOff>87503</xdr:rowOff>
    </xdr:to>
    <xdr:sp macro="" textlink="">
      <xdr:nvSpPr>
        <xdr:cNvPr id="130" name="楕円 129"/>
        <xdr:cNvSpPr/>
      </xdr:nvSpPr>
      <xdr:spPr bwMode="auto">
        <a:xfrm>
          <a:off x="5600700" y="711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129430</xdr:rowOff>
    </xdr:from>
    <xdr:ext cx="762000" cy="259045"/>
    <xdr:sp macro="" textlink="">
      <xdr:nvSpPr>
        <xdr:cNvPr id="131" name="人口1人当たり決算額の推移該当値テキスト445"/>
        <xdr:cNvSpPr txBox="1"/>
      </xdr:nvSpPr>
      <xdr:spPr>
        <a:xfrm>
          <a:off x="5740400" y="708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47625</xdr:rowOff>
    </xdr:from>
    <xdr:to>
      <xdr:col>26</xdr:col>
      <xdr:colOff>101600</xdr:colOff>
      <xdr:row>37</xdr:row>
      <xdr:rowOff>149225</xdr:rowOff>
    </xdr:to>
    <xdr:sp macro="" textlink="">
      <xdr:nvSpPr>
        <xdr:cNvPr id="132" name="楕円 131"/>
        <xdr:cNvSpPr/>
      </xdr:nvSpPr>
      <xdr:spPr bwMode="auto">
        <a:xfrm>
          <a:off x="4953000" y="71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134002</xdr:rowOff>
    </xdr:from>
    <xdr:ext cx="736600" cy="259045"/>
    <xdr:sp macro="" textlink="">
      <xdr:nvSpPr>
        <xdr:cNvPr id="133" name="テキスト ボックス 132"/>
        <xdr:cNvSpPr txBox="1"/>
      </xdr:nvSpPr>
      <xdr:spPr>
        <a:xfrm>
          <a:off x="4622800" y="725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70485</xdr:rowOff>
    </xdr:from>
    <xdr:to>
      <xdr:col>22</xdr:col>
      <xdr:colOff>165100</xdr:colOff>
      <xdr:row>37</xdr:row>
      <xdr:rowOff>172085</xdr:rowOff>
    </xdr:to>
    <xdr:sp macro="" textlink="">
      <xdr:nvSpPr>
        <xdr:cNvPr id="134" name="楕円 133"/>
        <xdr:cNvSpPr/>
      </xdr:nvSpPr>
      <xdr:spPr bwMode="auto">
        <a:xfrm>
          <a:off x="42545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156862</xdr:rowOff>
    </xdr:from>
    <xdr:ext cx="762000" cy="259045"/>
    <xdr:sp macro="" textlink="">
      <xdr:nvSpPr>
        <xdr:cNvPr id="135" name="テキスト ボックス 134"/>
        <xdr:cNvSpPr txBox="1"/>
      </xdr:nvSpPr>
      <xdr:spPr>
        <a:xfrm>
          <a:off x="3924300" y="728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63627</xdr:rowOff>
    </xdr:from>
    <xdr:to>
      <xdr:col>19</xdr:col>
      <xdr:colOff>38100</xdr:colOff>
      <xdr:row>37</xdr:row>
      <xdr:rowOff>165227</xdr:rowOff>
    </xdr:to>
    <xdr:sp macro="" textlink="">
      <xdr:nvSpPr>
        <xdr:cNvPr id="136" name="楕円 135"/>
        <xdr:cNvSpPr/>
      </xdr:nvSpPr>
      <xdr:spPr bwMode="auto">
        <a:xfrm>
          <a:off x="3556000" y="718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150004</xdr:rowOff>
    </xdr:from>
    <xdr:ext cx="762000" cy="259045"/>
    <xdr:sp macro="" textlink="">
      <xdr:nvSpPr>
        <xdr:cNvPr id="137" name="テキスト ボックス 136"/>
        <xdr:cNvSpPr txBox="1"/>
      </xdr:nvSpPr>
      <xdr:spPr>
        <a:xfrm>
          <a:off x="3225800" y="727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74981</xdr:rowOff>
    </xdr:from>
    <xdr:to>
      <xdr:col>15</xdr:col>
      <xdr:colOff>101600</xdr:colOff>
      <xdr:row>37</xdr:row>
      <xdr:rowOff>176581</xdr:rowOff>
    </xdr:to>
    <xdr:sp macro="" textlink="">
      <xdr:nvSpPr>
        <xdr:cNvPr id="138" name="楕円 137"/>
        <xdr:cNvSpPr/>
      </xdr:nvSpPr>
      <xdr:spPr bwMode="auto">
        <a:xfrm>
          <a:off x="2857500" y="71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161358</xdr:rowOff>
    </xdr:from>
    <xdr:ext cx="762000" cy="259045"/>
    <xdr:sp macro="" textlink="">
      <xdr:nvSpPr>
        <xdr:cNvPr id="139" name="テキスト ボックス 138"/>
        <xdr:cNvSpPr txBox="1"/>
      </xdr:nvSpPr>
      <xdr:spPr>
        <a:xfrm>
          <a:off x="2527300" y="728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404,196
390,476
22.84
195,518,418
188,940,434
6,260,781
109,737,994
11,958,043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84226</xdr:rowOff>
    </xdr:from>
    <xdr:to>
      <xdr:col>24</xdr:col>
      <xdr:colOff>63500</xdr:colOff>
      <xdr:row>37</xdr:row>
      <xdr:rowOff>90507</xdr:rowOff>
    </xdr:to>
    <xdr:cxnSp macro="">
      <xdr:nvCxnSpPr>
        <xdr:cNvPr id="63" name="直線コネクタ 62"/>
        <xdr:cNvCxnSpPr/>
      </xdr:nvCxnSpPr>
      <xdr:spPr>
        <a:xfrm flipV="1">
          <a:off x="3797300" y="6427876"/>
          <a:ext cx="8382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90507</xdr:rowOff>
    </xdr:from>
    <xdr:to>
      <xdr:col>19</xdr:col>
      <xdr:colOff>177800</xdr:colOff>
      <xdr:row>37</xdr:row>
      <xdr:rowOff>100838</xdr:rowOff>
    </xdr:to>
    <xdr:cxnSp macro="">
      <xdr:nvCxnSpPr>
        <xdr:cNvPr id="66" name="直線コネクタ 65"/>
        <xdr:cNvCxnSpPr/>
      </xdr:nvCxnSpPr>
      <xdr:spPr>
        <a:xfrm flipV="1">
          <a:off x="2908300" y="6434157"/>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100838</xdr:rowOff>
    </xdr:from>
    <xdr:to>
      <xdr:col>15</xdr:col>
      <xdr:colOff>50800</xdr:colOff>
      <xdr:row>37</xdr:row>
      <xdr:rowOff>110777</xdr:rowOff>
    </xdr:to>
    <xdr:cxnSp macro="">
      <xdr:nvCxnSpPr>
        <xdr:cNvPr id="69" name="直線コネクタ 68"/>
        <xdr:cNvCxnSpPr/>
      </xdr:nvCxnSpPr>
      <xdr:spPr>
        <a:xfrm flipV="1">
          <a:off x="2019300" y="6444488"/>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96865</xdr:rowOff>
    </xdr:from>
    <xdr:to>
      <xdr:col>10</xdr:col>
      <xdr:colOff>114300</xdr:colOff>
      <xdr:row>37</xdr:row>
      <xdr:rowOff>110777</xdr:rowOff>
    </xdr:to>
    <xdr:cxnSp macro="">
      <xdr:nvCxnSpPr>
        <xdr:cNvPr id="72" name="直線コネクタ 71"/>
        <xdr:cNvCxnSpPr/>
      </xdr:nvCxnSpPr>
      <xdr:spPr>
        <a:xfrm>
          <a:off x="1130300" y="644051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33426</xdr:rowOff>
    </xdr:from>
    <xdr:to>
      <xdr:col>24</xdr:col>
      <xdr:colOff>114300</xdr:colOff>
      <xdr:row>37</xdr:row>
      <xdr:rowOff>135026</xdr:rowOff>
    </xdr:to>
    <xdr:sp macro="" textlink="">
      <xdr:nvSpPr>
        <xdr:cNvPr id="82" name="楕円 81"/>
        <xdr:cNvSpPr/>
      </xdr:nvSpPr>
      <xdr:spPr>
        <a:xfrm>
          <a:off x="4584700" y="63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11853</xdr:rowOff>
    </xdr:from>
    <xdr:ext cx="534377" cy="259045"/>
    <xdr:sp macro="" textlink="">
      <xdr:nvSpPr>
        <xdr:cNvPr id="83" name="人件費該当値テキスト"/>
        <xdr:cNvSpPr txBox="1"/>
      </xdr:nvSpPr>
      <xdr:spPr>
        <a:xfrm>
          <a:off x="4686300" y="63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39707</xdr:rowOff>
    </xdr:from>
    <xdr:to>
      <xdr:col>20</xdr:col>
      <xdr:colOff>38100</xdr:colOff>
      <xdr:row>37</xdr:row>
      <xdr:rowOff>141307</xdr:rowOff>
    </xdr:to>
    <xdr:sp macro="" textlink="">
      <xdr:nvSpPr>
        <xdr:cNvPr id="84" name="楕円 83"/>
        <xdr:cNvSpPr/>
      </xdr:nvSpPr>
      <xdr:spPr>
        <a:xfrm>
          <a:off x="3746500" y="6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132435</xdr:rowOff>
    </xdr:from>
    <xdr:ext cx="534377" cy="259045"/>
    <xdr:sp macro="" textlink="">
      <xdr:nvSpPr>
        <xdr:cNvPr id="85" name="テキスト ボックス 84"/>
        <xdr:cNvSpPr txBox="1"/>
      </xdr:nvSpPr>
      <xdr:spPr>
        <a:xfrm>
          <a:off x="3530111" y="64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50038</xdr:rowOff>
    </xdr:from>
    <xdr:to>
      <xdr:col>15</xdr:col>
      <xdr:colOff>101600</xdr:colOff>
      <xdr:row>37</xdr:row>
      <xdr:rowOff>151638</xdr:rowOff>
    </xdr:to>
    <xdr:sp macro="" textlink="">
      <xdr:nvSpPr>
        <xdr:cNvPr id="86" name="楕円 85"/>
        <xdr:cNvSpPr/>
      </xdr:nvSpPr>
      <xdr:spPr>
        <a:xfrm>
          <a:off x="2857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142765</xdr:rowOff>
    </xdr:from>
    <xdr:ext cx="534377" cy="259045"/>
    <xdr:sp macro="" textlink="">
      <xdr:nvSpPr>
        <xdr:cNvPr id="87" name="テキスト ボックス 86"/>
        <xdr:cNvSpPr txBox="1"/>
      </xdr:nvSpPr>
      <xdr:spPr>
        <a:xfrm>
          <a:off x="2641111" y="6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59977</xdr:rowOff>
    </xdr:from>
    <xdr:to>
      <xdr:col>10</xdr:col>
      <xdr:colOff>165100</xdr:colOff>
      <xdr:row>37</xdr:row>
      <xdr:rowOff>161576</xdr:rowOff>
    </xdr:to>
    <xdr:sp macro="" textlink="">
      <xdr:nvSpPr>
        <xdr:cNvPr id="88" name="楕円 87"/>
        <xdr:cNvSpPr/>
      </xdr:nvSpPr>
      <xdr:spPr>
        <a:xfrm>
          <a:off x="1968500" y="6403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152704</xdr:rowOff>
    </xdr:from>
    <xdr:ext cx="534377" cy="259045"/>
    <xdr:sp macro="" textlink="">
      <xdr:nvSpPr>
        <xdr:cNvPr id="89" name="テキスト ボックス 88"/>
        <xdr:cNvSpPr txBox="1"/>
      </xdr:nvSpPr>
      <xdr:spPr>
        <a:xfrm>
          <a:off x="1752111" y="6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46065</xdr:rowOff>
    </xdr:from>
    <xdr:to>
      <xdr:col>6</xdr:col>
      <xdr:colOff>38100</xdr:colOff>
      <xdr:row>37</xdr:row>
      <xdr:rowOff>147665</xdr:rowOff>
    </xdr:to>
    <xdr:sp macro="" textlink="">
      <xdr:nvSpPr>
        <xdr:cNvPr id="90" name="楕円 89"/>
        <xdr:cNvSpPr/>
      </xdr:nvSpPr>
      <xdr:spPr>
        <a:xfrm>
          <a:off x="1079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138792</xdr:rowOff>
    </xdr:from>
    <xdr:ext cx="534377" cy="259045"/>
    <xdr:sp macro="" textlink="">
      <xdr:nvSpPr>
        <xdr:cNvPr id="91" name="テキスト ボックス 90"/>
        <xdr:cNvSpPr txBox="1"/>
      </xdr:nvSpPr>
      <xdr:spPr>
        <a:xfrm>
          <a:off x="863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11908</xdr:rowOff>
    </xdr:from>
    <xdr:to>
      <xdr:col>24</xdr:col>
      <xdr:colOff>63500</xdr:colOff>
      <xdr:row>56</xdr:row>
      <xdr:rowOff>32331</xdr:rowOff>
    </xdr:to>
    <xdr:cxnSp macro="">
      <xdr:nvCxnSpPr>
        <xdr:cNvPr id="118" name="直線コネクタ 117"/>
        <xdr:cNvCxnSpPr/>
      </xdr:nvCxnSpPr>
      <xdr:spPr>
        <a:xfrm flipV="1">
          <a:off x="3797300" y="9613108"/>
          <a:ext cx="838200" cy="2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32331</xdr:rowOff>
    </xdr:from>
    <xdr:to>
      <xdr:col>19</xdr:col>
      <xdr:colOff>177800</xdr:colOff>
      <xdr:row>56</xdr:row>
      <xdr:rowOff>96590</xdr:rowOff>
    </xdr:to>
    <xdr:cxnSp macro="">
      <xdr:nvCxnSpPr>
        <xdr:cNvPr id="121" name="直線コネクタ 120"/>
        <xdr:cNvCxnSpPr/>
      </xdr:nvCxnSpPr>
      <xdr:spPr>
        <a:xfrm flipV="1">
          <a:off x="2908300" y="9633531"/>
          <a:ext cx="8890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96590</xdr:rowOff>
    </xdr:from>
    <xdr:to>
      <xdr:col>15</xdr:col>
      <xdr:colOff>50800</xdr:colOff>
      <xdr:row>56</xdr:row>
      <xdr:rowOff>119057</xdr:rowOff>
    </xdr:to>
    <xdr:cxnSp macro="">
      <xdr:nvCxnSpPr>
        <xdr:cNvPr id="124" name="直線コネクタ 123"/>
        <xdr:cNvCxnSpPr/>
      </xdr:nvCxnSpPr>
      <xdr:spPr>
        <a:xfrm flipV="1">
          <a:off x="2019300" y="9697790"/>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119057</xdr:rowOff>
    </xdr:from>
    <xdr:to>
      <xdr:col>10</xdr:col>
      <xdr:colOff>114300</xdr:colOff>
      <xdr:row>56</xdr:row>
      <xdr:rowOff>142612</xdr:rowOff>
    </xdr:to>
    <xdr:cxnSp macro="">
      <xdr:nvCxnSpPr>
        <xdr:cNvPr id="127" name="直線コネクタ 126"/>
        <xdr:cNvCxnSpPr/>
      </xdr:nvCxnSpPr>
      <xdr:spPr>
        <a:xfrm flipV="1">
          <a:off x="1130300" y="9720257"/>
          <a:ext cx="8890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132558</xdr:rowOff>
    </xdr:from>
    <xdr:to>
      <xdr:col>24</xdr:col>
      <xdr:colOff>114300</xdr:colOff>
      <xdr:row>56</xdr:row>
      <xdr:rowOff>62708</xdr:rowOff>
    </xdr:to>
    <xdr:sp macro="" textlink="">
      <xdr:nvSpPr>
        <xdr:cNvPr id="137" name="楕円 136"/>
        <xdr:cNvSpPr/>
      </xdr:nvSpPr>
      <xdr:spPr>
        <a:xfrm>
          <a:off x="4584700" y="956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155435</xdr:rowOff>
    </xdr:from>
    <xdr:ext cx="599010" cy="259045"/>
    <xdr:sp macro="" textlink="">
      <xdr:nvSpPr>
        <xdr:cNvPr id="138" name="物件費該当値テキスト"/>
        <xdr:cNvSpPr txBox="1"/>
      </xdr:nvSpPr>
      <xdr:spPr>
        <a:xfrm>
          <a:off x="4686300" y="941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152981</xdr:rowOff>
    </xdr:from>
    <xdr:to>
      <xdr:col>20</xdr:col>
      <xdr:colOff>38100</xdr:colOff>
      <xdr:row>56</xdr:row>
      <xdr:rowOff>83131</xdr:rowOff>
    </xdr:to>
    <xdr:sp macro="" textlink="">
      <xdr:nvSpPr>
        <xdr:cNvPr id="139" name="楕円 138"/>
        <xdr:cNvSpPr/>
      </xdr:nvSpPr>
      <xdr:spPr>
        <a:xfrm>
          <a:off x="3746500" y="95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99658</xdr:rowOff>
    </xdr:from>
    <xdr:ext cx="534377" cy="259045"/>
    <xdr:sp macro="" textlink="">
      <xdr:nvSpPr>
        <xdr:cNvPr id="140" name="テキスト ボックス 139"/>
        <xdr:cNvSpPr txBox="1"/>
      </xdr:nvSpPr>
      <xdr:spPr>
        <a:xfrm>
          <a:off x="3530111" y="93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45790</xdr:rowOff>
    </xdr:from>
    <xdr:to>
      <xdr:col>15</xdr:col>
      <xdr:colOff>101600</xdr:colOff>
      <xdr:row>56</xdr:row>
      <xdr:rowOff>147390</xdr:rowOff>
    </xdr:to>
    <xdr:sp macro="" textlink="">
      <xdr:nvSpPr>
        <xdr:cNvPr id="141" name="楕円 140"/>
        <xdr:cNvSpPr/>
      </xdr:nvSpPr>
      <xdr:spPr>
        <a:xfrm>
          <a:off x="2857500" y="96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163917</xdr:rowOff>
    </xdr:from>
    <xdr:ext cx="534377" cy="259045"/>
    <xdr:sp macro="" textlink="">
      <xdr:nvSpPr>
        <xdr:cNvPr id="142" name="テキスト ボックス 141"/>
        <xdr:cNvSpPr txBox="1"/>
      </xdr:nvSpPr>
      <xdr:spPr>
        <a:xfrm>
          <a:off x="2641111" y="94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68257</xdr:rowOff>
    </xdr:from>
    <xdr:to>
      <xdr:col>10</xdr:col>
      <xdr:colOff>165100</xdr:colOff>
      <xdr:row>56</xdr:row>
      <xdr:rowOff>169857</xdr:rowOff>
    </xdr:to>
    <xdr:sp macro="" textlink="">
      <xdr:nvSpPr>
        <xdr:cNvPr id="143" name="楕円 142"/>
        <xdr:cNvSpPr/>
      </xdr:nvSpPr>
      <xdr:spPr>
        <a:xfrm>
          <a:off x="1968500" y="96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14934</xdr:rowOff>
    </xdr:from>
    <xdr:ext cx="534377" cy="259045"/>
    <xdr:sp macro="" textlink="">
      <xdr:nvSpPr>
        <xdr:cNvPr id="144" name="テキスト ボックス 143"/>
        <xdr:cNvSpPr txBox="1"/>
      </xdr:nvSpPr>
      <xdr:spPr>
        <a:xfrm>
          <a:off x="1752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91812</xdr:rowOff>
    </xdr:from>
    <xdr:to>
      <xdr:col>6</xdr:col>
      <xdr:colOff>38100</xdr:colOff>
      <xdr:row>57</xdr:row>
      <xdr:rowOff>21962</xdr:rowOff>
    </xdr:to>
    <xdr:sp macro="" textlink="">
      <xdr:nvSpPr>
        <xdr:cNvPr id="145" name="楕円 144"/>
        <xdr:cNvSpPr/>
      </xdr:nvSpPr>
      <xdr:spPr>
        <a:xfrm>
          <a:off x="1079500" y="96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38489</xdr:rowOff>
    </xdr:from>
    <xdr:ext cx="534377" cy="259045"/>
    <xdr:sp macro="" textlink="">
      <xdr:nvSpPr>
        <xdr:cNvPr id="146" name="テキスト ボックス 145"/>
        <xdr:cNvSpPr txBox="1"/>
      </xdr:nvSpPr>
      <xdr:spPr>
        <a:xfrm>
          <a:off x="863111" y="946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160122</xdr:rowOff>
    </xdr:from>
    <xdr:to>
      <xdr:col>24</xdr:col>
      <xdr:colOff>63500</xdr:colOff>
      <xdr:row>78</xdr:row>
      <xdr:rowOff>558</xdr:rowOff>
    </xdr:to>
    <xdr:cxnSp macro="">
      <xdr:nvCxnSpPr>
        <xdr:cNvPr id="175" name="直線コネクタ 174"/>
        <xdr:cNvCxnSpPr/>
      </xdr:nvCxnSpPr>
      <xdr:spPr>
        <a:xfrm>
          <a:off x="3797300" y="13361772"/>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105411</xdr:rowOff>
    </xdr:from>
    <xdr:to>
      <xdr:col>19</xdr:col>
      <xdr:colOff>177800</xdr:colOff>
      <xdr:row>77</xdr:row>
      <xdr:rowOff>160122</xdr:rowOff>
    </xdr:to>
    <xdr:cxnSp macro="">
      <xdr:nvCxnSpPr>
        <xdr:cNvPr id="178" name="直線コネクタ 177"/>
        <xdr:cNvCxnSpPr/>
      </xdr:nvCxnSpPr>
      <xdr:spPr>
        <a:xfrm>
          <a:off x="2908300" y="13307061"/>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103963</xdr:rowOff>
    </xdr:from>
    <xdr:to>
      <xdr:col>15</xdr:col>
      <xdr:colOff>50800</xdr:colOff>
      <xdr:row>77</xdr:row>
      <xdr:rowOff>105411</xdr:rowOff>
    </xdr:to>
    <xdr:cxnSp macro="">
      <xdr:nvCxnSpPr>
        <xdr:cNvPr id="181" name="直線コネクタ 180"/>
        <xdr:cNvCxnSpPr/>
      </xdr:nvCxnSpPr>
      <xdr:spPr>
        <a:xfrm>
          <a:off x="2019300" y="1330561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103963</xdr:rowOff>
    </xdr:from>
    <xdr:to>
      <xdr:col>10</xdr:col>
      <xdr:colOff>114300</xdr:colOff>
      <xdr:row>77</xdr:row>
      <xdr:rowOff>118135</xdr:rowOff>
    </xdr:to>
    <xdr:cxnSp macro="">
      <xdr:nvCxnSpPr>
        <xdr:cNvPr id="184" name="直線コネクタ 183"/>
        <xdr:cNvCxnSpPr/>
      </xdr:nvCxnSpPr>
      <xdr:spPr>
        <a:xfrm flipV="1">
          <a:off x="1130300" y="13305613"/>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121208</xdr:rowOff>
    </xdr:from>
    <xdr:to>
      <xdr:col>24</xdr:col>
      <xdr:colOff>114300</xdr:colOff>
      <xdr:row>78</xdr:row>
      <xdr:rowOff>51358</xdr:rowOff>
    </xdr:to>
    <xdr:sp macro="" textlink="">
      <xdr:nvSpPr>
        <xdr:cNvPr id="194" name="楕円 193"/>
        <xdr:cNvSpPr/>
      </xdr:nvSpPr>
      <xdr:spPr>
        <a:xfrm>
          <a:off x="4584700" y="133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99635</xdr:rowOff>
    </xdr:from>
    <xdr:ext cx="469744" cy="259045"/>
    <xdr:sp macro="" textlink="">
      <xdr:nvSpPr>
        <xdr:cNvPr id="195" name="維持補修費該当値テキスト"/>
        <xdr:cNvSpPr txBox="1"/>
      </xdr:nvSpPr>
      <xdr:spPr>
        <a:xfrm>
          <a:off x="4686300" y="133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109322</xdr:rowOff>
    </xdr:from>
    <xdr:to>
      <xdr:col>20</xdr:col>
      <xdr:colOff>38100</xdr:colOff>
      <xdr:row>78</xdr:row>
      <xdr:rowOff>39472</xdr:rowOff>
    </xdr:to>
    <xdr:sp macro="" textlink="">
      <xdr:nvSpPr>
        <xdr:cNvPr id="196" name="楕円 195"/>
        <xdr:cNvSpPr/>
      </xdr:nvSpPr>
      <xdr:spPr>
        <a:xfrm>
          <a:off x="37465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30599</xdr:rowOff>
    </xdr:from>
    <xdr:ext cx="469744" cy="259045"/>
    <xdr:sp macro="" textlink="">
      <xdr:nvSpPr>
        <xdr:cNvPr id="197" name="テキスト ボックス 196"/>
        <xdr:cNvSpPr txBox="1"/>
      </xdr:nvSpPr>
      <xdr:spPr>
        <a:xfrm>
          <a:off x="3562428" y="1340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54611</xdr:rowOff>
    </xdr:from>
    <xdr:to>
      <xdr:col>15</xdr:col>
      <xdr:colOff>101600</xdr:colOff>
      <xdr:row>77</xdr:row>
      <xdr:rowOff>156211</xdr:rowOff>
    </xdr:to>
    <xdr:sp macro="" textlink="">
      <xdr:nvSpPr>
        <xdr:cNvPr id="198" name="楕円 197"/>
        <xdr:cNvSpPr/>
      </xdr:nvSpPr>
      <xdr:spPr>
        <a:xfrm>
          <a:off x="2857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147338</xdr:rowOff>
    </xdr:from>
    <xdr:ext cx="469744" cy="259045"/>
    <xdr:sp macro="" textlink="">
      <xdr:nvSpPr>
        <xdr:cNvPr id="199" name="テキスト ボックス 198"/>
        <xdr:cNvSpPr txBox="1"/>
      </xdr:nvSpPr>
      <xdr:spPr>
        <a:xfrm>
          <a:off x="2673428"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53163</xdr:rowOff>
    </xdr:from>
    <xdr:to>
      <xdr:col>10</xdr:col>
      <xdr:colOff>165100</xdr:colOff>
      <xdr:row>77</xdr:row>
      <xdr:rowOff>154763</xdr:rowOff>
    </xdr:to>
    <xdr:sp macro="" textlink="">
      <xdr:nvSpPr>
        <xdr:cNvPr id="200" name="楕円 199"/>
        <xdr:cNvSpPr/>
      </xdr:nvSpPr>
      <xdr:spPr>
        <a:xfrm>
          <a:off x="1968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145890</xdr:rowOff>
    </xdr:from>
    <xdr:ext cx="469744" cy="259045"/>
    <xdr:sp macro="" textlink="">
      <xdr:nvSpPr>
        <xdr:cNvPr id="201" name="テキスト ボックス 200"/>
        <xdr:cNvSpPr txBox="1"/>
      </xdr:nvSpPr>
      <xdr:spPr>
        <a:xfrm>
          <a:off x="1784428" y="133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67335</xdr:rowOff>
    </xdr:from>
    <xdr:to>
      <xdr:col>6</xdr:col>
      <xdr:colOff>38100</xdr:colOff>
      <xdr:row>77</xdr:row>
      <xdr:rowOff>168935</xdr:rowOff>
    </xdr:to>
    <xdr:sp macro="" textlink="">
      <xdr:nvSpPr>
        <xdr:cNvPr id="202" name="楕円 201"/>
        <xdr:cNvSpPr/>
      </xdr:nvSpPr>
      <xdr:spPr>
        <a:xfrm>
          <a:off x="1079500" y="132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160062</xdr:rowOff>
    </xdr:from>
    <xdr:ext cx="469744" cy="259045"/>
    <xdr:sp macro="" textlink="">
      <xdr:nvSpPr>
        <xdr:cNvPr id="203" name="テキスト ボックス 202"/>
        <xdr:cNvSpPr txBox="1"/>
      </xdr:nvSpPr>
      <xdr:spPr>
        <a:xfrm>
          <a:off x="895428" y="133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120745</xdr:rowOff>
    </xdr:from>
    <xdr:to>
      <xdr:col>24</xdr:col>
      <xdr:colOff>62865</xdr:colOff>
      <xdr:row>97</xdr:row>
      <xdr:rowOff>92323</xdr:rowOff>
    </xdr:to>
    <xdr:cxnSp macro="">
      <xdr:nvCxnSpPr>
        <xdr:cNvPr id="228" name="直線コネクタ 227"/>
        <xdr:cNvCxnSpPr/>
      </xdr:nvCxnSpPr>
      <xdr:spPr>
        <a:xfrm flipV="1">
          <a:off x="4633595" y="15379795"/>
          <a:ext cx="1270" cy="13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96150</xdr:rowOff>
    </xdr:from>
    <xdr:ext cx="599010" cy="259045"/>
    <xdr:sp macro="" textlink="">
      <xdr:nvSpPr>
        <xdr:cNvPr id="229" name="扶助費最小値テキスト"/>
        <xdr:cNvSpPr txBox="1"/>
      </xdr:nvSpPr>
      <xdr:spPr>
        <a:xfrm>
          <a:off x="4686300" y="167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92323</xdr:rowOff>
    </xdr:from>
    <xdr:to>
      <xdr:col>24</xdr:col>
      <xdr:colOff>152400</xdr:colOff>
      <xdr:row>97</xdr:row>
      <xdr:rowOff>92323</xdr:rowOff>
    </xdr:to>
    <xdr:cxnSp macro="">
      <xdr:nvCxnSpPr>
        <xdr:cNvPr id="230" name="直線コネクタ 229"/>
        <xdr:cNvCxnSpPr/>
      </xdr:nvCxnSpPr>
      <xdr:spPr>
        <a:xfrm>
          <a:off x="4546600" y="1672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67422</xdr:rowOff>
    </xdr:from>
    <xdr:ext cx="599010" cy="259045"/>
    <xdr:sp macro="" textlink="">
      <xdr:nvSpPr>
        <xdr:cNvPr id="231" name="扶助費最大値テキスト"/>
        <xdr:cNvSpPr txBox="1"/>
      </xdr:nvSpPr>
      <xdr:spPr>
        <a:xfrm>
          <a:off x="4686300" y="151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120745</xdr:rowOff>
    </xdr:from>
    <xdr:to>
      <xdr:col>24</xdr:col>
      <xdr:colOff>152400</xdr:colOff>
      <xdr:row>89</xdr:row>
      <xdr:rowOff>120745</xdr:rowOff>
    </xdr:to>
    <xdr:cxnSp macro="">
      <xdr:nvCxnSpPr>
        <xdr:cNvPr id="232" name="直線コネクタ 231"/>
        <xdr:cNvCxnSpPr/>
      </xdr:nvCxnSpPr>
      <xdr:spPr>
        <a:xfrm>
          <a:off x="4546600" y="153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137795</xdr:rowOff>
    </xdr:from>
    <xdr:to>
      <xdr:col>24</xdr:col>
      <xdr:colOff>63500</xdr:colOff>
      <xdr:row>97</xdr:row>
      <xdr:rowOff>16314</xdr:rowOff>
    </xdr:to>
    <xdr:cxnSp macro="">
      <xdr:nvCxnSpPr>
        <xdr:cNvPr id="233" name="直線コネクタ 232"/>
        <xdr:cNvCxnSpPr/>
      </xdr:nvCxnSpPr>
      <xdr:spPr>
        <a:xfrm>
          <a:off x="3797300" y="16425545"/>
          <a:ext cx="838200" cy="2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118406</xdr:rowOff>
    </xdr:from>
    <xdr:ext cx="599010" cy="259045"/>
    <xdr:sp macro="" textlink="">
      <xdr:nvSpPr>
        <xdr:cNvPr id="234" name="扶助費平均値テキスト"/>
        <xdr:cNvSpPr txBox="1"/>
      </xdr:nvSpPr>
      <xdr:spPr>
        <a:xfrm>
          <a:off x="4686300" y="15891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95529</xdr:rowOff>
    </xdr:from>
    <xdr:to>
      <xdr:col>24</xdr:col>
      <xdr:colOff>114300</xdr:colOff>
      <xdr:row>94</xdr:row>
      <xdr:rowOff>25679</xdr:rowOff>
    </xdr:to>
    <xdr:sp macro="" textlink="">
      <xdr:nvSpPr>
        <xdr:cNvPr id="235" name="フローチャート: 判断 234"/>
        <xdr:cNvSpPr/>
      </xdr:nvSpPr>
      <xdr:spPr>
        <a:xfrm>
          <a:off x="4584700" y="160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137795</xdr:rowOff>
    </xdr:from>
    <xdr:to>
      <xdr:col>19</xdr:col>
      <xdr:colOff>177800</xdr:colOff>
      <xdr:row>98</xdr:row>
      <xdr:rowOff>39839</xdr:rowOff>
    </xdr:to>
    <xdr:cxnSp macro="">
      <xdr:nvCxnSpPr>
        <xdr:cNvPr id="236" name="直線コネクタ 235"/>
        <xdr:cNvCxnSpPr/>
      </xdr:nvCxnSpPr>
      <xdr:spPr>
        <a:xfrm flipV="1">
          <a:off x="2908300" y="16425545"/>
          <a:ext cx="889000" cy="4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110370</xdr:rowOff>
    </xdr:from>
    <xdr:to>
      <xdr:col>20</xdr:col>
      <xdr:colOff>38100</xdr:colOff>
      <xdr:row>93</xdr:row>
      <xdr:rowOff>40520</xdr:rowOff>
    </xdr:to>
    <xdr:sp macro="" textlink="">
      <xdr:nvSpPr>
        <xdr:cNvPr id="237" name="フローチャート: 判断 236"/>
        <xdr:cNvSpPr/>
      </xdr:nvSpPr>
      <xdr:spPr>
        <a:xfrm>
          <a:off x="3746500" y="158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57047</xdr:rowOff>
    </xdr:from>
    <xdr:ext cx="599010" cy="259045"/>
    <xdr:sp macro="" textlink="">
      <xdr:nvSpPr>
        <xdr:cNvPr id="238" name="テキスト ボックス 237"/>
        <xdr:cNvSpPr txBox="1"/>
      </xdr:nvSpPr>
      <xdr:spPr>
        <a:xfrm>
          <a:off x="3497795" y="156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39839</xdr:rowOff>
    </xdr:from>
    <xdr:to>
      <xdr:col>15</xdr:col>
      <xdr:colOff>50800</xdr:colOff>
      <xdr:row>98</xdr:row>
      <xdr:rowOff>127433</xdr:rowOff>
    </xdr:to>
    <xdr:cxnSp macro="">
      <xdr:nvCxnSpPr>
        <xdr:cNvPr id="239" name="直線コネクタ 238"/>
        <xdr:cNvCxnSpPr/>
      </xdr:nvCxnSpPr>
      <xdr:spPr>
        <a:xfrm flipV="1">
          <a:off x="2019300" y="16841939"/>
          <a:ext cx="889000" cy="8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7499</xdr:rowOff>
    </xdr:from>
    <xdr:to>
      <xdr:col>15</xdr:col>
      <xdr:colOff>101600</xdr:colOff>
      <xdr:row>95</xdr:row>
      <xdr:rowOff>109099</xdr:rowOff>
    </xdr:to>
    <xdr:sp macro="" textlink="">
      <xdr:nvSpPr>
        <xdr:cNvPr id="240" name="フローチャート: 判断 239"/>
        <xdr:cNvSpPr/>
      </xdr:nvSpPr>
      <xdr:spPr>
        <a:xfrm>
          <a:off x="28575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125626</xdr:rowOff>
    </xdr:from>
    <xdr:ext cx="599010" cy="259045"/>
    <xdr:sp macro="" textlink="">
      <xdr:nvSpPr>
        <xdr:cNvPr id="241" name="テキスト ボックス 240"/>
        <xdr:cNvSpPr txBox="1"/>
      </xdr:nvSpPr>
      <xdr:spPr>
        <a:xfrm>
          <a:off x="2608795" y="160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127433</xdr:rowOff>
    </xdr:from>
    <xdr:to>
      <xdr:col>10</xdr:col>
      <xdr:colOff>114300</xdr:colOff>
      <xdr:row>99</xdr:row>
      <xdr:rowOff>68568</xdr:rowOff>
    </xdr:to>
    <xdr:cxnSp macro="">
      <xdr:nvCxnSpPr>
        <xdr:cNvPr id="242" name="直線コネクタ 241"/>
        <xdr:cNvCxnSpPr/>
      </xdr:nvCxnSpPr>
      <xdr:spPr>
        <a:xfrm flipV="1">
          <a:off x="1130300" y="16929533"/>
          <a:ext cx="8890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144793</xdr:rowOff>
    </xdr:from>
    <xdr:to>
      <xdr:col>10</xdr:col>
      <xdr:colOff>165100</xdr:colOff>
      <xdr:row>96</xdr:row>
      <xdr:rowOff>74943</xdr:rowOff>
    </xdr:to>
    <xdr:sp macro="" textlink="">
      <xdr:nvSpPr>
        <xdr:cNvPr id="243" name="フローチャート: 判断 242"/>
        <xdr:cNvSpPr/>
      </xdr:nvSpPr>
      <xdr:spPr>
        <a:xfrm>
          <a:off x="1968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91470</xdr:rowOff>
    </xdr:from>
    <xdr:ext cx="599010" cy="259045"/>
    <xdr:sp macro="" textlink="">
      <xdr:nvSpPr>
        <xdr:cNvPr id="244" name="テキスト ボックス 243"/>
        <xdr:cNvSpPr txBox="1"/>
      </xdr:nvSpPr>
      <xdr:spPr>
        <a:xfrm>
          <a:off x="1719795" y="1620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54820</xdr:rowOff>
    </xdr:from>
    <xdr:to>
      <xdr:col>6</xdr:col>
      <xdr:colOff>38100</xdr:colOff>
      <xdr:row>96</xdr:row>
      <xdr:rowOff>156420</xdr:rowOff>
    </xdr:to>
    <xdr:sp macro="" textlink="">
      <xdr:nvSpPr>
        <xdr:cNvPr id="245" name="フローチャート: 判断 244"/>
        <xdr:cNvSpPr/>
      </xdr:nvSpPr>
      <xdr:spPr>
        <a:xfrm>
          <a:off x="1079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1497</xdr:rowOff>
    </xdr:from>
    <xdr:ext cx="599010" cy="259045"/>
    <xdr:sp macro="" textlink="">
      <xdr:nvSpPr>
        <xdr:cNvPr id="246" name="テキスト ボックス 245"/>
        <xdr:cNvSpPr txBox="1"/>
      </xdr:nvSpPr>
      <xdr:spPr>
        <a:xfrm>
          <a:off x="830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136964</xdr:rowOff>
    </xdr:from>
    <xdr:to>
      <xdr:col>24</xdr:col>
      <xdr:colOff>114300</xdr:colOff>
      <xdr:row>97</xdr:row>
      <xdr:rowOff>67114</xdr:rowOff>
    </xdr:to>
    <xdr:sp macro="" textlink="">
      <xdr:nvSpPr>
        <xdr:cNvPr id="252" name="楕円 251"/>
        <xdr:cNvSpPr/>
      </xdr:nvSpPr>
      <xdr:spPr>
        <a:xfrm>
          <a:off x="4584700" y="165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51891</xdr:rowOff>
    </xdr:from>
    <xdr:ext cx="599010" cy="259045"/>
    <xdr:sp macro="" textlink="">
      <xdr:nvSpPr>
        <xdr:cNvPr id="253" name="扶助費該当値テキスト"/>
        <xdr:cNvSpPr txBox="1"/>
      </xdr:nvSpPr>
      <xdr:spPr>
        <a:xfrm>
          <a:off x="4686300" y="1651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86995</xdr:rowOff>
    </xdr:from>
    <xdr:to>
      <xdr:col>20</xdr:col>
      <xdr:colOff>38100</xdr:colOff>
      <xdr:row>96</xdr:row>
      <xdr:rowOff>17145</xdr:rowOff>
    </xdr:to>
    <xdr:sp macro="" textlink="">
      <xdr:nvSpPr>
        <xdr:cNvPr id="254" name="楕円 253"/>
        <xdr:cNvSpPr/>
      </xdr:nvSpPr>
      <xdr:spPr>
        <a:xfrm>
          <a:off x="3746500" y="163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8272</xdr:rowOff>
    </xdr:from>
    <xdr:ext cx="599010" cy="259045"/>
    <xdr:sp macro="" textlink="">
      <xdr:nvSpPr>
        <xdr:cNvPr id="255" name="テキスト ボックス 254"/>
        <xdr:cNvSpPr txBox="1"/>
      </xdr:nvSpPr>
      <xdr:spPr>
        <a:xfrm>
          <a:off x="3497795" y="1646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160489</xdr:rowOff>
    </xdr:from>
    <xdr:to>
      <xdr:col>15</xdr:col>
      <xdr:colOff>101600</xdr:colOff>
      <xdr:row>98</xdr:row>
      <xdr:rowOff>90639</xdr:rowOff>
    </xdr:to>
    <xdr:sp macro="" textlink="">
      <xdr:nvSpPr>
        <xdr:cNvPr id="256" name="楕円 255"/>
        <xdr:cNvSpPr/>
      </xdr:nvSpPr>
      <xdr:spPr>
        <a:xfrm>
          <a:off x="2857500" y="167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81766</xdr:rowOff>
    </xdr:from>
    <xdr:ext cx="599010" cy="259045"/>
    <xdr:sp macro="" textlink="">
      <xdr:nvSpPr>
        <xdr:cNvPr id="257" name="テキスト ボックス 256"/>
        <xdr:cNvSpPr txBox="1"/>
      </xdr:nvSpPr>
      <xdr:spPr>
        <a:xfrm>
          <a:off x="2608795" y="1688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76633</xdr:rowOff>
    </xdr:from>
    <xdr:to>
      <xdr:col>10</xdr:col>
      <xdr:colOff>165100</xdr:colOff>
      <xdr:row>99</xdr:row>
      <xdr:rowOff>6783</xdr:rowOff>
    </xdr:to>
    <xdr:sp macro="" textlink="">
      <xdr:nvSpPr>
        <xdr:cNvPr id="258" name="楕円 257"/>
        <xdr:cNvSpPr/>
      </xdr:nvSpPr>
      <xdr:spPr>
        <a:xfrm>
          <a:off x="1968500" y="16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169360</xdr:rowOff>
    </xdr:from>
    <xdr:ext cx="599010" cy="259045"/>
    <xdr:sp macro="" textlink="">
      <xdr:nvSpPr>
        <xdr:cNvPr id="259" name="テキスト ボックス 258"/>
        <xdr:cNvSpPr txBox="1"/>
      </xdr:nvSpPr>
      <xdr:spPr>
        <a:xfrm>
          <a:off x="1719795" y="1697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17768</xdr:rowOff>
    </xdr:from>
    <xdr:to>
      <xdr:col>6</xdr:col>
      <xdr:colOff>38100</xdr:colOff>
      <xdr:row>99</xdr:row>
      <xdr:rowOff>119368</xdr:rowOff>
    </xdr:to>
    <xdr:sp macro="" textlink="">
      <xdr:nvSpPr>
        <xdr:cNvPr id="260" name="楕円 259"/>
        <xdr:cNvSpPr/>
      </xdr:nvSpPr>
      <xdr:spPr>
        <a:xfrm>
          <a:off x="1079500" y="169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110495</xdr:rowOff>
    </xdr:from>
    <xdr:ext cx="534377" cy="259045"/>
    <xdr:sp macro="" textlink="">
      <xdr:nvSpPr>
        <xdr:cNvPr id="261" name="テキスト ボックス 260"/>
        <xdr:cNvSpPr txBox="1"/>
      </xdr:nvSpPr>
      <xdr:spPr>
        <a:xfrm>
          <a:off x="863111" y="170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130699</xdr:rowOff>
    </xdr:from>
    <xdr:to>
      <xdr:col>54</xdr:col>
      <xdr:colOff>189865</xdr:colOff>
      <xdr:row>38</xdr:row>
      <xdr:rowOff>79835</xdr:rowOff>
    </xdr:to>
    <xdr:cxnSp macro="">
      <xdr:nvCxnSpPr>
        <xdr:cNvPr id="289" name="直線コネクタ 288"/>
        <xdr:cNvCxnSpPr/>
      </xdr:nvCxnSpPr>
      <xdr:spPr>
        <a:xfrm flipV="1">
          <a:off x="10475595" y="5959999"/>
          <a:ext cx="1270" cy="63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83662</xdr:rowOff>
    </xdr:from>
    <xdr:ext cx="534377" cy="259045"/>
    <xdr:sp macro="" textlink="">
      <xdr:nvSpPr>
        <xdr:cNvPr id="290" name="補助費等最小値テキスト"/>
        <xdr:cNvSpPr txBox="1"/>
      </xdr:nvSpPr>
      <xdr:spPr>
        <a:xfrm>
          <a:off x="10528300" y="659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79835</xdr:rowOff>
    </xdr:from>
    <xdr:to>
      <xdr:col>55</xdr:col>
      <xdr:colOff>88900</xdr:colOff>
      <xdr:row>38</xdr:row>
      <xdr:rowOff>79835</xdr:rowOff>
    </xdr:to>
    <xdr:cxnSp macro="">
      <xdr:nvCxnSpPr>
        <xdr:cNvPr id="291" name="直線コネクタ 290"/>
        <xdr:cNvCxnSpPr/>
      </xdr:nvCxnSpPr>
      <xdr:spPr>
        <a:xfrm>
          <a:off x="10388600" y="6594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77376</xdr:rowOff>
    </xdr:from>
    <xdr:ext cx="534377" cy="259045"/>
    <xdr:sp macro="" textlink="">
      <xdr:nvSpPr>
        <xdr:cNvPr id="292" name="補助費等最大値テキスト"/>
        <xdr:cNvSpPr txBox="1"/>
      </xdr:nvSpPr>
      <xdr:spPr>
        <a:xfrm>
          <a:off x="10528300" y="57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130699</xdr:rowOff>
    </xdr:from>
    <xdr:to>
      <xdr:col>55</xdr:col>
      <xdr:colOff>88900</xdr:colOff>
      <xdr:row>34</xdr:row>
      <xdr:rowOff>130699</xdr:rowOff>
    </xdr:to>
    <xdr:cxnSp macro="">
      <xdr:nvCxnSpPr>
        <xdr:cNvPr id="293" name="直線コネクタ 292"/>
        <xdr:cNvCxnSpPr/>
      </xdr:nvCxnSpPr>
      <xdr:spPr>
        <a:xfrm>
          <a:off x="10388600" y="595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87617</xdr:rowOff>
    </xdr:from>
    <xdr:to>
      <xdr:col>55</xdr:col>
      <xdr:colOff>0</xdr:colOff>
      <xdr:row>37</xdr:row>
      <xdr:rowOff>156254</xdr:rowOff>
    </xdr:to>
    <xdr:cxnSp macro="">
      <xdr:nvCxnSpPr>
        <xdr:cNvPr id="294" name="直線コネクタ 293"/>
        <xdr:cNvCxnSpPr/>
      </xdr:nvCxnSpPr>
      <xdr:spPr>
        <a:xfrm flipV="1">
          <a:off x="9639300" y="6431267"/>
          <a:ext cx="838200" cy="6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74985</xdr:rowOff>
    </xdr:from>
    <xdr:ext cx="534377" cy="259045"/>
    <xdr:sp macro="" textlink="">
      <xdr:nvSpPr>
        <xdr:cNvPr id="295" name="補助費等平均値テキスト"/>
        <xdr:cNvSpPr txBox="1"/>
      </xdr:nvSpPr>
      <xdr:spPr>
        <a:xfrm>
          <a:off x="10528300" y="6418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96558</xdr:rowOff>
    </xdr:from>
    <xdr:to>
      <xdr:col>55</xdr:col>
      <xdr:colOff>50800</xdr:colOff>
      <xdr:row>38</xdr:row>
      <xdr:rowOff>26708</xdr:rowOff>
    </xdr:to>
    <xdr:sp macro="" textlink="">
      <xdr:nvSpPr>
        <xdr:cNvPr id="296" name="フローチャート: 判断 295"/>
        <xdr:cNvSpPr/>
      </xdr:nvSpPr>
      <xdr:spPr>
        <a:xfrm>
          <a:off x="10426700" y="644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97637</xdr:rowOff>
    </xdr:from>
    <xdr:to>
      <xdr:col>50</xdr:col>
      <xdr:colOff>114300</xdr:colOff>
      <xdr:row>37</xdr:row>
      <xdr:rowOff>156254</xdr:rowOff>
    </xdr:to>
    <xdr:cxnSp macro="">
      <xdr:nvCxnSpPr>
        <xdr:cNvPr id="297" name="直線コネクタ 296"/>
        <xdr:cNvCxnSpPr/>
      </xdr:nvCxnSpPr>
      <xdr:spPr>
        <a:xfrm>
          <a:off x="8750300" y="5241137"/>
          <a:ext cx="889000" cy="12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159347</xdr:rowOff>
    </xdr:from>
    <xdr:to>
      <xdr:col>50</xdr:col>
      <xdr:colOff>165100</xdr:colOff>
      <xdr:row>38</xdr:row>
      <xdr:rowOff>89497</xdr:rowOff>
    </xdr:to>
    <xdr:sp macro="" textlink="">
      <xdr:nvSpPr>
        <xdr:cNvPr id="298" name="フローチャート: 判断 297"/>
        <xdr:cNvSpPr/>
      </xdr:nvSpPr>
      <xdr:spPr>
        <a:xfrm>
          <a:off x="9588500" y="650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80624</xdr:rowOff>
    </xdr:from>
    <xdr:ext cx="534377" cy="259045"/>
    <xdr:sp macro="" textlink="">
      <xdr:nvSpPr>
        <xdr:cNvPr id="299" name="テキスト ボックス 298"/>
        <xdr:cNvSpPr txBox="1"/>
      </xdr:nvSpPr>
      <xdr:spPr>
        <a:xfrm>
          <a:off x="9372111" y="65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97637</xdr:rowOff>
    </xdr:from>
    <xdr:to>
      <xdr:col>45</xdr:col>
      <xdr:colOff>177800</xdr:colOff>
      <xdr:row>38</xdr:row>
      <xdr:rowOff>40345</xdr:rowOff>
    </xdr:to>
    <xdr:cxnSp macro="">
      <xdr:nvCxnSpPr>
        <xdr:cNvPr id="300" name="直線コネクタ 299"/>
        <xdr:cNvCxnSpPr/>
      </xdr:nvCxnSpPr>
      <xdr:spPr>
        <a:xfrm flipV="1">
          <a:off x="7861300" y="5241137"/>
          <a:ext cx="889000" cy="13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83490</xdr:rowOff>
    </xdr:from>
    <xdr:to>
      <xdr:col>46</xdr:col>
      <xdr:colOff>38100</xdr:colOff>
      <xdr:row>33</xdr:row>
      <xdr:rowOff>13640</xdr:rowOff>
    </xdr:to>
    <xdr:sp macro="" textlink="">
      <xdr:nvSpPr>
        <xdr:cNvPr id="301" name="フローチャート: 判断 300"/>
        <xdr:cNvSpPr/>
      </xdr:nvSpPr>
      <xdr:spPr>
        <a:xfrm>
          <a:off x="8699500" y="55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4767</xdr:rowOff>
    </xdr:from>
    <xdr:ext cx="599010" cy="259045"/>
    <xdr:sp macro="" textlink="">
      <xdr:nvSpPr>
        <xdr:cNvPr id="302" name="テキスト ボックス 301"/>
        <xdr:cNvSpPr txBox="1"/>
      </xdr:nvSpPr>
      <xdr:spPr>
        <a:xfrm>
          <a:off x="8450795" y="566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40345</xdr:rowOff>
    </xdr:from>
    <xdr:to>
      <xdr:col>41</xdr:col>
      <xdr:colOff>50800</xdr:colOff>
      <xdr:row>38</xdr:row>
      <xdr:rowOff>68015</xdr:rowOff>
    </xdr:to>
    <xdr:cxnSp macro="">
      <xdr:nvCxnSpPr>
        <xdr:cNvPr id="303" name="直線コネクタ 302"/>
        <xdr:cNvCxnSpPr/>
      </xdr:nvCxnSpPr>
      <xdr:spPr>
        <a:xfrm flipV="1">
          <a:off x="6972300" y="6555445"/>
          <a:ext cx="8890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43485</xdr:rowOff>
    </xdr:from>
    <xdr:to>
      <xdr:col>41</xdr:col>
      <xdr:colOff>101600</xdr:colOff>
      <xdr:row>38</xdr:row>
      <xdr:rowOff>145085</xdr:rowOff>
    </xdr:to>
    <xdr:sp macro="" textlink="">
      <xdr:nvSpPr>
        <xdr:cNvPr id="304" name="フローチャート: 判断 303"/>
        <xdr:cNvSpPr/>
      </xdr:nvSpPr>
      <xdr:spPr>
        <a:xfrm>
          <a:off x="7810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136212</xdr:rowOff>
    </xdr:from>
    <xdr:ext cx="534377" cy="259045"/>
    <xdr:sp macro="" textlink="">
      <xdr:nvSpPr>
        <xdr:cNvPr id="305" name="テキスト ボックス 304"/>
        <xdr:cNvSpPr txBox="1"/>
      </xdr:nvSpPr>
      <xdr:spPr>
        <a:xfrm>
          <a:off x="7594111" y="66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62535</xdr:rowOff>
    </xdr:from>
    <xdr:to>
      <xdr:col>36</xdr:col>
      <xdr:colOff>165100</xdr:colOff>
      <xdr:row>38</xdr:row>
      <xdr:rowOff>164135</xdr:rowOff>
    </xdr:to>
    <xdr:sp macro="" textlink="">
      <xdr:nvSpPr>
        <xdr:cNvPr id="306" name="フローチャート: 判断 305"/>
        <xdr:cNvSpPr/>
      </xdr:nvSpPr>
      <xdr:spPr>
        <a:xfrm>
          <a:off x="6921500" y="65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155262</xdr:rowOff>
    </xdr:from>
    <xdr:ext cx="534377" cy="259045"/>
    <xdr:sp macro="" textlink="">
      <xdr:nvSpPr>
        <xdr:cNvPr id="307" name="テキスト ボックス 306"/>
        <xdr:cNvSpPr txBox="1"/>
      </xdr:nvSpPr>
      <xdr:spPr>
        <a:xfrm>
          <a:off x="6705111" y="66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36817</xdr:rowOff>
    </xdr:from>
    <xdr:to>
      <xdr:col>55</xdr:col>
      <xdr:colOff>50800</xdr:colOff>
      <xdr:row>37</xdr:row>
      <xdr:rowOff>138417</xdr:rowOff>
    </xdr:to>
    <xdr:sp macro="" textlink="">
      <xdr:nvSpPr>
        <xdr:cNvPr id="313" name="楕円 312"/>
        <xdr:cNvSpPr/>
      </xdr:nvSpPr>
      <xdr:spPr>
        <a:xfrm>
          <a:off x="10426700" y="63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59694</xdr:rowOff>
    </xdr:from>
    <xdr:ext cx="534377" cy="259045"/>
    <xdr:sp macro="" textlink="">
      <xdr:nvSpPr>
        <xdr:cNvPr id="314" name="補助費等該当値テキスト"/>
        <xdr:cNvSpPr txBox="1"/>
      </xdr:nvSpPr>
      <xdr:spPr>
        <a:xfrm>
          <a:off x="10528300"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105454</xdr:rowOff>
    </xdr:from>
    <xdr:to>
      <xdr:col>50</xdr:col>
      <xdr:colOff>165100</xdr:colOff>
      <xdr:row>38</xdr:row>
      <xdr:rowOff>35604</xdr:rowOff>
    </xdr:to>
    <xdr:sp macro="" textlink="">
      <xdr:nvSpPr>
        <xdr:cNvPr id="315" name="楕円 314"/>
        <xdr:cNvSpPr/>
      </xdr:nvSpPr>
      <xdr:spPr>
        <a:xfrm>
          <a:off x="9588500" y="64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52131</xdr:rowOff>
    </xdr:from>
    <xdr:ext cx="534377" cy="259045"/>
    <xdr:sp macro="" textlink="">
      <xdr:nvSpPr>
        <xdr:cNvPr id="316" name="テキスト ボックス 315"/>
        <xdr:cNvSpPr txBox="1"/>
      </xdr:nvSpPr>
      <xdr:spPr>
        <a:xfrm>
          <a:off x="9372111" y="62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46837</xdr:rowOff>
    </xdr:from>
    <xdr:to>
      <xdr:col>46</xdr:col>
      <xdr:colOff>38100</xdr:colOff>
      <xdr:row>30</xdr:row>
      <xdr:rowOff>148437</xdr:rowOff>
    </xdr:to>
    <xdr:sp macro="" textlink="">
      <xdr:nvSpPr>
        <xdr:cNvPr id="317" name="楕円 316"/>
        <xdr:cNvSpPr/>
      </xdr:nvSpPr>
      <xdr:spPr>
        <a:xfrm>
          <a:off x="8699500" y="51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164964</xdr:rowOff>
    </xdr:from>
    <xdr:ext cx="599010" cy="259045"/>
    <xdr:sp macro="" textlink="">
      <xdr:nvSpPr>
        <xdr:cNvPr id="318" name="テキスト ボックス 317"/>
        <xdr:cNvSpPr txBox="1"/>
      </xdr:nvSpPr>
      <xdr:spPr>
        <a:xfrm>
          <a:off x="8450795" y="496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160995</xdr:rowOff>
    </xdr:from>
    <xdr:to>
      <xdr:col>41</xdr:col>
      <xdr:colOff>101600</xdr:colOff>
      <xdr:row>38</xdr:row>
      <xdr:rowOff>91145</xdr:rowOff>
    </xdr:to>
    <xdr:sp macro="" textlink="">
      <xdr:nvSpPr>
        <xdr:cNvPr id="319" name="楕円 318"/>
        <xdr:cNvSpPr/>
      </xdr:nvSpPr>
      <xdr:spPr>
        <a:xfrm>
          <a:off x="7810500" y="65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107672</xdr:rowOff>
    </xdr:from>
    <xdr:ext cx="534377" cy="259045"/>
    <xdr:sp macro="" textlink="">
      <xdr:nvSpPr>
        <xdr:cNvPr id="320" name="テキスト ボックス 319"/>
        <xdr:cNvSpPr txBox="1"/>
      </xdr:nvSpPr>
      <xdr:spPr>
        <a:xfrm>
          <a:off x="7594111" y="62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17215</xdr:rowOff>
    </xdr:from>
    <xdr:to>
      <xdr:col>36</xdr:col>
      <xdr:colOff>165100</xdr:colOff>
      <xdr:row>38</xdr:row>
      <xdr:rowOff>118815</xdr:rowOff>
    </xdr:to>
    <xdr:sp macro="" textlink="">
      <xdr:nvSpPr>
        <xdr:cNvPr id="321" name="楕円 320"/>
        <xdr:cNvSpPr/>
      </xdr:nvSpPr>
      <xdr:spPr>
        <a:xfrm>
          <a:off x="6921500" y="65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135342</xdr:rowOff>
    </xdr:from>
    <xdr:ext cx="534377" cy="259045"/>
    <xdr:sp macro="" textlink="">
      <xdr:nvSpPr>
        <xdr:cNvPr id="322" name="テキスト ボックス 321"/>
        <xdr:cNvSpPr txBox="1"/>
      </xdr:nvSpPr>
      <xdr:spPr>
        <a:xfrm>
          <a:off x="6705111" y="63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4" name="直線コネクタ 343"/>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5"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6" name="直線コネクタ 345"/>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7"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8" name="直線コネクタ 347"/>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132494</xdr:rowOff>
    </xdr:from>
    <xdr:to>
      <xdr:col>55</xdr:col>
      <xdr:colOff>0</xdr:colOff>
      <xdr:row>57</xdr:row>
      <xdr:rowOff>8484</xdr:rowOff>
    </xdr:to>
    <xdr:cxnSp macro="">
      <xdr:nvCxnSpPr>
        <xdr:cNvPr id="349" name="直線コネクタ 348"/>
        <xdr:cNvCxnSpPr/>
      </xdr:nvCxnSpPr>
      <xdr:spPr>
        <a:xfrm flipV="1">
          <a:off x="9639300" y="9733694"/>
          <a:ext cx="838200" cy="4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50" name="普通建設事業費平均値テキスト"/>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51" name="フローチャート: 判断 350"/>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103545</xdr:rowOff>
    </xdr:from>
    <xdr:to>
      <xdr:col>50</xdr:col>
      <xdr:colOff>114300</xdr:colOff>
      <xdr:row>57</xdr:row>
      <xdr:rowOff>8484</xdr:rowOff>
    </xdr:to>
    <xdr:cxnSp macro="">
      <xdr:nvCxnSpPr>
        <xdr:cNvPr id="352" name="直線コネクタ 351"/>
        <xdr:cNvCxnSpPr/>
      </xdr:nvCxnSpPr>
      <xdr:spPr>
        <a:xfrm>
          <a:off x="8750300" y="9704745"/>
          <a:ext cx="889000" cy="7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53" name="フローチャート: 判断 352"/>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116801</xdr:rowOff>
    </xdr:from>
    <xdr:ext cx="534377" cy="259045"/>
    <xdr:sp macro="" textlink="">
      <xdr:nvSpPr>
        <xdr:cNvPr id="354" name="テキスト ボックス 353"/>
        <xdr:cNvSpPr txBox="1"/>
      </xdr:nvSpPr>
      <xdr:spPr>
        <a:xfrm>
          <a:off x="9372111" y="98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161037</xdr:rowOff>
    </xdr:from>
    <xdr:to>
      <xdr:col>45</xdr:col>
      <xdr:colOff>177800</xdr:colOff>
      <xdr:row>56</xdr:row>
      <xdr:rowOff>103545</xdr:rowOff>
    </xdr:to>
    <xdr:cxnSp macro="">
      <xdr:nvCxnSpPr>
        <xdr:cNvPr id="355" name="直線コネクタ 354"/>
        <xdr:cNvCxnSpPr/>
      </xdr:nvCxnSpPr>
      <xdr:spPr>
        <a:xfrm>
          <a:off x="7861300" y="9590787"/>
          <a:ext cx="8890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6" name="フローチャート: 判断 355"/>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122351</xdr:rowOff>
    </xdr:from>
    <xdr:ext cx="534377" cy="259045"/>
    <xdr:sp macro="" textlink="">
      <xdr:nvSpPr>
        <xdr:cNvPr id="357" name="テキスト ボックス 356"/>
        <xdr:cNvSpPr txBox="1"/>
      </xdr:nvSpPr>
      <xdr:spPr>
        <a:xfrm>
          <a:off x="8483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161037</xdr:rowOff>
    </xdr:from>
    <xdr:to>
      <xdr:col>41</xdr:col>
      <xdr:colOff>50800</xdr:colOff>
      <xdr:row>56</xdr:row>
      <xdr:rowOff>75276</xdr:rowOff>
    </xdr:to>
    <xdr:cxnSp macro="">
      <xdr:nvCxnSpPr>
        <xdr:cNvPr id="358" name="直線コネクタ 357"/>
        <xdr:cNvCxnSpPr/>
      </xdr:nvCxnSpPr>
      <xdr:spPr>
        <a:xfrm flipV="1">
          <a:off x="6972300" y="9590787"/>
          <a:ext cx="889000" cy="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9" name="フローチャート: 判断 358"/>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60" name="テキスト ボックス 359"/>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61" name="フローチャート: 判断 360"/>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62" name="テキスト ボックス 361"/>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81694</xdr:rowOff>
    </xdr:from>
    <xdr:to>
      <xdr:col>55</xdr:col>
      <xdr:colOff>50800</xdr:colOff>
      <xdr:row>57</xdr:row>
      <xdr:rowOff>11844</xdr:rowOff>
    </xdr:to>
    <xdr:sp macro="" textlink="">
      <xdr:nvSpPr>
        <xdr:cNvPr id="368" name="楕円 367"/>
        <xdr:cNvSpPr/>
      </xdr:nvSpPr>
      <xdr:spPr>
        <a:xfrm>
          <a:off x="10426700" y="9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104571</xdr:rowOff>
    </xdr:from>
    <xdr:ext cx="534377" cy="259045"/>
    <xdr:sp macro="" textlink="">
      <xdr:nvSpPr>
        <xdr:cNvPr id="369" name="普通建設事業費該当値テキスト"/>
        <xdr:cNvSpPr txBox="1"/>
      </xdr:nvSpPr>
      <xdr:spPr>
        <a:xfrm>
          <a:off x="10528300" y="95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129134</xdr:rowOff>
    </xdr:from>
    <xdr:to>
      <xdr:col>50</xdr:col>
      <xdr:colOff>165100</xdr:colOff>
      <xdr:row>57</xdr:row>
      <xdr:rowOff>59284</xdr:rowOff>
    </xdr:to>
    <xdr:sp macro="" textlink="">
      <xdr:nvSpPr>
        <xdr:cNvPr id="370" name="楕円 369"/>
        <xdr:cNvSpPr/>
      </xdr:nvSpPr>
      <xdr:spPr>
        <a:xfrm>
          <a:off x="9588500" y="9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75811</xdr:rowOff>
    </xdr:from>
    <xdr:ext cx="534377" cy="259045"/>
    <xdr:sp macro="" textlink="">
      <xdr:nvSpPr>
        <xdr:cNvPr id="371" name="テキスト ボックス 370"/>
        <xdr:cNvSpPr txBox="1"/>
      </xdr:nvSpPr>
      <xdr:spPr>
        <a:xfrm>
          <a:off x="9372111" y="95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52745</xdr:rowOff>
    </xdr:from>
    <xdr:to>
      <xdr:col>46</xdr:col>
      <xdr:colOff>38100</xdr:colOff>
      <xdr:row>56</xdr:row>
      <xdr:rowOff>154345</xdr:rowOff>
    </xdr:to>
    <xdr:sp macro="" textlink="">
      <xdr:nvSpPr>
        <xdr:cNvPr id="372" name="楕円 371"/>
        <xdr:cNvSpPr/>
      </xdr:nvSpPr>
      <xdr:spPr>
        <a:xfrm>
          <a:off x="8699500" y="96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170872</xdr:rowOff>
    </xdr:from>
    <xdr:ext cx="534377" cy="259045"/>
    <xdr:sp macro="" textlink="">
      <xdr:nvSpPr>
        <xdr:cNvPr id="373" name="テキスト ボックス 372"/>
        <xdr:cNvSpPr txBox="1"/>
      </xdr:nvSpPr>
      <xdr:spPr>
        <a:xfrm>
          <a:off x="8483111" y="94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110237</xdr:rowOff>
    </xdr:from>
    <xdr:to>
      <xdr:col>41</xdr:col>
      <xdr:colOff>101600</xdr:colOff>
      <xdr:row>56</xdr:row>
      <xdr:rowOff>40387</xdr:rowOff>
    </xdr:to>
    <xdr:sp macro="" textlink="">
      <xdr:nvSpPr>
        <xdr:cNvPr id="374" name="楕円 373"/>
        <xdr:cNvSpPr/>
      </xdr:nvSpPr>
      <xdr:spPr>
        <a:xfrm>
          <a:off x="7810500" y="953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56914</xdr:rowOff>
    </xdr:from>
    <xdr:ext cx="599010" cy="259045"/>
    <xdr:sp macro="" textlink="">
      <xdr:nvSpPr>
        <xdr:cNvPr id="375" name="テキスト ボックス 374"/>
        <xdr:cNvSpPr txBox="1"/>
      </xdr:nvSpPr>
      <xdr:spPr>
        <a:xfrm>
          <a:off x="7561795" y="931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24476</xdr:rowOff>
    </xdr:from>
    <xdr:to>
      <xdr:col>36</xdr:col>
      <xdr:colOff>165100</xdr:colOff>
      <xdr:row>56</xdr:row>
      <xdr:rowOff>126076</xdr:rowOff>
    </xdr:to>
    <xdr:sp macro="" textlink="">
      <xdr:nvSpPr>
        <xdr:cNvPr id="376" name="楕円 375"/>
        <xdr:cNvSpPr/>
      </xdr:nvSpPr>
      <xdr:spPr>
        <a:xfrm>
          <a:off x="6921500" y="96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142603</xdr:rowOff>
    </xdr:from>
    <xdr:ext cx="534377" cy="259045"/>
    <xdr:sp macro="" textlink="">
      <xdr:nvSpPr>
        <xdr:cNvPr id="377" name="テキスト ボックス 376"/>
        <xdr:cNvSpPr txBox="1"/>
      </xdr:nvSpPr>
      <xdr:spPr>
        <a:xfrm>
          <a:off x="6705111" y="94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401" name="直線コネクタ 400"/>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402"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403" name="直線コネクタ 402"/>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4"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5" name="直線コネクタ 404"/>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97143</xdr:rowOff>
    </xdr:from>
    <xdr:to>
      <xdr:col>55</xdr:col>
      <xdr:colOff>0</xdr:colOff>
      <xdr:row>78</xdr:row>
      <xdr:rowOff>124840</xdr:rowOff>
    </xdr:to>
    <xdr:cxnSp macro="">
      <xdr:nvCxnSpPr>
        <xdr:cNvPr id="406" name="直線コネクタ 405"/>
        <xdr:cNvCxnSpPr/>
      </xdr:nvCxnSpPr>
      <xdr:spPr>
        <a:xfrm flipV="1">
          <a:off x="9639300" y="13470243"/>
          <a:ext cx="838200" cy="2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7" name="普通建設事業費 （ うち新規整備　）平均値テキスト"/>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8" name="フローチャート: 判断 407"/>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124840</xdr:rowOff>
    </xdr:from>
    <xdr:to>
      <xdr:col>50</xdr:col>
      <xdr:colOff>114300</xdr:colOff>
      <xdr:row>78</xdr:row>
      <xdr:rowOff>131680</xdr:rowOff>
    </xdr:to>
    <xdr:cxnSp macro="">
      <xdr:nvCxnSpPr>
        <xdr:cNvPr id="409" name="直線コネクタ 408"/>
        <xdr:cNvCxnSpPr/>
      </xdr:nvCxnSpPr>
      <xdr:spPr>
        <a:xfrm flipV="1">
          <a:off x="8750300" y="13497940"/>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10" name="フローチャート: 判断 409"/>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11" name="テキスト ボックス 410"/>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131680</xdr:rowOff>
    </xdr:from>
    <xdr:to>
      <xdr:col>45</xdr:col>
      <xdr:colOff>177800</xdr:colOff>
      <xdr:row>79</xdr:row>
      <xdr:rowOff>44450</xdr:rowOff>
    </xdr:to>
    <xdr:cxnSp macro="">
      <xdr:nvCxnSpPr>
        <xdr:cNvPr id="412" name="直線コネクタ 411"/>
        <xdr:cNvCxnSpPr/>
      </xdr:nvCxnSpPr>
      <xdr:spPr>
        <a:xfrm flipV="1">
          <a:off x="7861300" y="13504780"/>
          <a:ext cx="889000" cy="8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13" name="フローチャート: 判断 412"/>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14" name="テキスト ボックス 413"/>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35477</xdr:rowOff>
    </xdr:from>
    <xdr:to>
      <xdr:col>41</xdr:col>
      <xdr:colOff>50800</xdr:colOff>
      <xdr:row>79</xdr:row>
      <xdr:rowOff>44450</xdr:rowOff>
    </xdr:to>
    <xdr:cxnSp macro="">
      <xdr:nvCxnSpPr>
        <xdr:cNvPr id="415" name="直線コネクタ 414"/>
        <xdr:cNvCxnSpPr/>
      </xdr:nvCxnSpPr>
      <xdr:spPr>
        <a:xfrm>
          <a:off x="6972300" y="13580027"/>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6" name="フローチャート: 判断 415"/>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7" name="テキスト ボックス 416"/>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8" name="フローチャート: 判断 417"/>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9" name="テキスト ボックス 418"/>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46343</xdr:rowOff>
    </xdr:from>
    <xdr:to>
      <xdr:col>55</xdr:col>
      <xdr:colOff>50800</xdr:colOff>
      <xdr:row>78</xdr:row>
      <xdr:rowOff>147943</xdr:rowOff>
    </xdr:to>
    <xdr:sp macro="" textlink="">
      <xdr:nvSpPr>
        <xdr:cNvPr id="425" name="楕円 424"/>
        <xdr:cNvSpPr/>
      </xdr:nvSpPr>
      <xdr:spPr>
        <a:xfrm>
          <a:off x="10426700" y="13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2539</xdr:rowOff>
    </xdr:from>
    <xdr:ext cx="469744" cy="259045"/>
    <xdr:sp macro="" textlink="">
      <xdr:nvSpPr>
        <xdr:cNvPr id="426" name="普通建設事業費 （ うち新規整備　）該当値テキスト"/>
        <xdr:cNvSpPr txBox="1"/>
      </xdr:nvSpPr>
      <xdr:spPr>
        <a:xfrm>
          <a:off x="10528300" y="1337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74040</xdr:rowOff>
    </xdr:from>
    <xdr:to>
      <xdr:col>50</xdr:col>
      <xdr:colOff>165100</xdr:colOff>
      <xdr:row>79</xdr:row>
      <xdr:rowOff>4190</xdr:rowOff>
    </xdr:to>
    <xdr:sp macro="" textlink="">
      <xdr:nvSpPr>
        <xdr:cNvPr id="427" name="楕円 426"/>
        <xdr:cNvSpPr/>
      </xdr:nvSpPr>
      <xdr:spPr>
        <a:xfrm>
          <a:off x="9588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166767</xdr:rowOff>
    </xdr:from>
    <xdr:ext cx="469744" cy="259045"/>
    <xdr:sp macro="" textlink="">
      <xdr:nvSpPr>
        <xdr:cNvPr id="428" name="テキスト ボックス 427"/>
        <xdr:cNvSpPr txBox="1"/>
      </xdr:nvSpPr>
      <xdr:spPr>
        <a:xfrm>
          <a:off x="9404428" y="13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80880</xdr:rowOff>
    </xdr:from>
    <xdr:to>
      <xdr:col>46</xdr:col>
      <xdr:colOff>38100</xdr:colOff>
      <xdr:row>79</xdr:row>
      <xdr:rowOff>11030</xdr:rowOff>
    </xdr:to>
    <xdr:sp macro="" textlink="">
      <xdr:nvSpPr>
        <xdr:cNvPr id="429" name="楕円 428"/>
        <xdr:cNvSpPr/>
      </xdr:nvSpPr>
      <xdr:spPr>
        <a:xfrm>
          <a:off x="8699500" y="134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2157</xdr:rowOff>
    </xdr:from>
    <xdr:ext cx="469744" cy="259045"/>
    <xdr:sp macro="" textlink="">
      <xdr:nvSpPr>
        <xdr:cNvPr id="430" name="テキスト ボックス 429"/>
        <xdr:cNvSpPr txBox="1"/>
      </xdr:nvSpPr>
      <xdr:spPr>
        <a:xfrm>
          <a:off x="8515428" y="135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1" name="楕円 430"/>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2" name="テキスト ボックス 431"/>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156127</xdr:rowOff>
    </xdr:from>
    <xdr:to>
      <xdr:col>36</xdr:col>
      <xdr:colOff>165100</xdr:colOff>
      <xdr:row>79</xdr:row>
      <xdr:rowOff>86277</xdr:rowOff>
    </xdr:to>
    <xdr:sp macro="" textlink="">
      <xdr:nvSpPr>
        <xdr:cNvPr id="433" name="楕円 432"/>
        <xdr:cNvSpPr/>
      </xdr:nvSpPr>
      <xdr:spPr>
        <a:xfrm>
          <a:off x="6921500" y="135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77404</xdr:rowOff>
    </xdr:from>
    <xdr:ext cx="378565" cy="259045"/>
    <xdr:sp macro="" textlink="">
      <xdr:nvSpPr>
        <xdr:cNvPr id="434" name="テキスト ボックス 433"/>
        <xdr:cNvSpPr txBox="1"/>
      </xdr:nvSpPr>
      <xdr:spPr>
        <a:xfrm>
          <a:off x="6783017" y="1362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60" name="直線コネクタ 459"/>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61"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62" name="直線コネクタ 461"/>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63"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4" name="直線コネクタ 463"/>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154265</xdr:rowOff>
    </xdr:from>
    <xdr:to>
      <xdr:col>55</xdr:col>
      <xdr:colOff>0</xdr:colOff>
      <xdr:row>95</xdr:row>
      <xdr:rowOff>130459</xdr:rowOff>
    </xdr:to>
    <xdr:cxnSp macro="">
      <xdr:nvCxnSpPr>
        <xdr:cNvPr id="465" name="直線コネクタ 464"/>
        <xdr:cNvCxnSpPr/>
      </xdr:nvCxnSpPr>
      <xdr:spPr>
        <a:xfrm flipV="1">
          <a:off x="9639300" y="16270565"/>
          <a:ext cx="838200" cy="1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6" name="普通建設事業費 （ うち更新整備　）平均値テキスト"/>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7" name="フローチャート: 判断 466"/>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25057</xdr:rowOff>
    </xdr:from>
    <xdr:to>
      <xdr:col>50</xdr:col>
      <xdr:colOff>114300</xdr:colOff>
      <xdr:row>95</xdr:row>
      <xdr:rowOff>130459</xdr:rowOff>
    </xdr:to>
    <xdr:cxnSp macro="">
      <xdr:nvCxnSpPr>
        <xdr:cNvPr id="468" name="直線コネクタ 467"/>
        <xdr:cNvCxnSpPr/>
      </xdr:nvCxnSpPr>
      <xdr:spPr>
        <a:xfrm>
          <a:off x="8750300" y="16312807"/>
          <a:ext cx="889000" cy="10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9" name="フローチャート: 判断 468"/>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77630</xdr:rowOff>
    </xdr:from>
    <xdr:ext cx="534377" cy="259045"/>
    <xdr:sp macro="" textlink="">
      <xdr:nvSpPr>
        <xdr:cNvPr id="470" name="テキスト ボックス 469"/>
        <xdr:cNvSpPr txBox="1"/>
      </xdr:nvSpPr>
      <xdr:spPr>
        <a:xfrm>
          <a:off x="9372111" y="167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168470</xdr:rowOff>
    </xdr:from>
    <xdr:to>
      <xdr:col>45</xdr:col>
      <xdr:colOff>177800</xdr:colOff>
      <xdr:row>95</xdr:row>
      <xdr:rowOff>25057</xdr:rowOff>
    </xdr:to>
    <xdr:cxnSp macro="">
      <xdr:nvCxnSpPr>
        <xdr:cNvPr id="471" name="直線コネクタ 470"/>
        <xdr:cNvCxnSpPr/>
      </xdr:nvCxnSpPr>
      <xdr:spPr>
        <a:xfrm>
          <a:off x="7861300" y="15941870"/>
          <a:ext cx="889000" cy="37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72" name="フローチャート: 判断 471"/>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73" name="テキスト ボックス 472"/>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168470</xdr:rowOff>
    </xdr:from>
    <xdr:to>
      <xdr:col>41</xdr:col>
      <xdr:colOff>50800</xdr:colOff>
      <xdr:row>94</xdr:row>
      <xdr:rowOff>104544</xdr:rowOff>
    </xdr:to>
    <xdr:cxnSp macro="">
      <xdr:nvCxnSpPr>
        <xdr:cNvPr id="474" name="直線コネクタ 473"/>
        <xdr:cNvCxnSpPr/>
      </xdr:nvCxnSpPr>
      <xdr:spPr>
        <a:xfrm flipV="1">
          <a:off x="6972300" y="15941870"/>
          <a:ext cx="889000" cy="27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5" name="フローチャート: 判断 474"/>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26374</xdr:rowOff>
    </xdr:from>
    <xdr:ext cx="534377" cy="259045"/>
    <xdr:sp macro="" textlink="">
      <xdr:nvSpPr>
        <xdr:cNvPr id="476" name="テキスト ボックス 475"/>
        <xdr:cNvSpPr txBox="1"/>
      </xdr:nvSpPr>
      <xdr:spPr>
        <a:xfrm>
          <a:off x="759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7" name="フローチャート: 判断 476"/>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37985</xdr:rowOff>
    </xdr:from>
    <xdr:ext cx="534377" cy="259045"/>
    <xdr:sp macro="" textlink="">
      <xdr:nvSpPr>
        <xdr:cNvPr id="478" name="テキスト ボックス 477"/>
        <xdr:cNvSpPr txBox="1"/>
      </xdr:nvSpPr>
      <xdr:spPr>
        <a:xfrm>
          <a:off x="6705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103465</xdr:rowOff>
    </xdr:from>
    <xdr:to>
      <xdr:col>55</xdr:col>
      <xdr:colOff>50800</xdr:colOff>
      <xdr:row>95</xdr:row>
      <xdr:rowOff>33615</xdr:rowOff>
    </xdr:to>
    <xdr:sp macro="" textlink="">
      <xdr:nvSpPr>
        <xdr:cNvPr id="484" name="楕円 483"/>
        <xdr:cNvSpPr/>
      </xdr:nvSpPr>
      <xdr:spPr>
        <a:xfrm>
          <a:off x="10426700" y="162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126342</xdr:rowOff>
    </xdr:from>
    <xdr:ext cx="534377" cy="259045"/>
    <xdr:sp macro="" textlink="">
      <xdr:nvSpPr>
        <xdr:cNvPr id="485" name="普通建設事業費 （ うち更新整備　）該当値テキスト"/>
        <xdr:cNvSpPr txBox="1"/>
      </xdr:nvSpPr>
      <xdr:spPr>
        <a:xfrm>
          <a:off x="10528300" y="1607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79659</xdr:rowOff>
    </xdr:from>
    <xdr:to>
      <xdr:col>50</xdr:col>
      <xdr:colOff>165100</xdr:colOff>
      <xdr:row>96</xdr:row>
      <xdr:rowOff>9809</xdr:rowOff>
    </xdr:to>
    <xdr:sp macro="" textlink="">
      <xdr:nvSpPr>
        <xdr:cNvPr id="486" name="楕円 485"/>
        <xdr:cNvSpPr/>
      </xdr:nvSpPr>
      <xdr:spPr>
        <a:xfrm>
          <a:off x="9588500" y="163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26336</xdr:rowOff>
    </xdr:from>
    <xdr:ext cx="534377" cy="259045"/>
    <xdr:sp macro="" textlink="">
      <xdr:nvSpPr>
        <xdr:cNvPr id="487" name="テキスト ボックス 486"/>
        <xdr:cNvSpPr txBox="1"/>
      </xdr:nvSpPr>
      <xdr:spPr>
        <a:xfrm>
          <a:off x="9372111" y="161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145707</xdr:rowOff>
    </xdr:from>
    <xdr:to>
      <xdr:col>46</xdr:col>
      <xdr:colOff>38100</xdr:colOff>
      <xdr:row>95</xdr:row>
      <xdr:rowOff>75857</xdr:rowOff>
    </xdr:to>
    <xdr:sp macro="" textlink="">
      <xdr:nvSpPr>
        <xdr:cNvPr id="488" name="楕円 487"/>
        <xdr:cNvSpPr/>
      </xdr:nvSpPr>
      <xdr:spPr>
        <a:xfrm>
          <a:off x="8699500" y="1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92384</xdr:rowOff>
    </xdr:from>
    <xdr:ext cx="534377" cy="259045"/>
    <xdr:sp macro="" textlink="">
      <xdr:nvSpPr>
        <xdr:cNvPr id="489" name="テキスト ボックス 488"/>
        <xdr:cNvSpPr txBox="1"/>
      </xdr:nvSpPr>
      <xdr:spPr>
        <a:xfrm>
          <a:off x="8483111" y="160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117670</xdr:rowOff>
    </xdr:from>
    <xdr:to>
      <xdr:col>41</xdr:col>
      <xdr:colOff>101600</xdr:colOff>
      <xdr:row>93</xdr:row>
      <xdr:rowOff>47820</xdr:rowOff>
    </xdr:to>
    <xdr:sp macro="" textlink="">
      <xdr:nvSpPr>
        <xdr:cNvPr id="490" name="楕円 489"/>
        <xdr:cNvSpPr/>
      </xdr:nvSpPr>
      <xdr:spPr>
        <a:xfrm>
          <a:off x="7810500" y="158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64347</xdr:rowOff>
    </xdr:from>
    <xdr:ext cx="534377" cy="259045"/>
    <xdr:sp macro="" textlink="">
      <xdr:nvSpPr>
        <xdr:cNvPr id="491" name="テキスト ボックス 490"/>
        <xdr:cNvSpPr txBox="1"/>
      </xdr:nvSpPr>
      <xdr:spPr>
        <a:xfrm>
          <a:off x="7594111" y="15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53744</xdr:rowOff>
    </xdr:from>
    <xdr:to>
      <xdr:col>36</xdr:col>
      <xdr:colOff>165100</xdr:colOff>
      <xdr:row>94</xdr:row>
      <xdr:rowOff>155344</xdr:rowOff>
    </xdr:to>
    <xdr:sp macro="" textlink="">
      <xdr:nvSpPr>
        <xdr:cNvPr id="492" name="楕円 491"/>
        <xdr:cNvSpPr/>
      </xdr:nvSpPr>
      <xdr:spPr>
        <a:xfrm>
          <a:off x="6921500" y="161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421</xdr:rowOff>
    </xdr:from>
    <xdr:ext cx="534377" cy="259045"/>
    <xdr:sp macro="" textlink="">
      <xdr:nvSpPr>
        <xdr:cNvPr id="493" name="テキスト ボックス 492"/>
        <xdr:cNvSpPr txBox="1"/>
      </xdr:nvSpPr>
      <xdr:spPr>
        <a:xfrm>
          <a:off x="6705111" y="159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7" name="テキスト ボックス 506"/>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9" name="テキスト ボックス 508"/>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11" name="テキスト ボックス 510"/>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13" name="テキスト ボックス 512"/>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5" name="直線コネクタ 514"/>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6"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8"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21"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2" name="フローチャート: 判断 521"/>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24" name="フローチャート: 判断 523"/>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25" name="テキスト ボックス 524"/>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7" name="フローチャート: 判断 526"/>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8" name="テキスト ボックス 527"/>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30" name="フローチャート: 判断 529"/>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31" name="テキスト ボックス 530"/>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32" name="フローチャート: 判断 531"/>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33" name="テキスト ボックス 532"/>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40"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1" name="テキスト ボックス 61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3" name="テキスト ボックス 61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5" name="テキスト ボックス 61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21" name="直線コネクタ 620"/>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2"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3" name="直線コネクタ 622"/>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4"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5" name="直線コネクタ 624"/>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11685</xdr:rowOff>
    </xdr:from>
    <xdr:to>
      <xdr:col>85</xdr:col>
      <xdr:colOff>127000</xdr:colOff>
      <xdr:row>77</xdr:row>
      <xdr:rowOff>38863</xdr:rowOff>
    </xdr:to>
    <xdr:cxnSp macro="">
      <xdr:nvCxnSpPr>
        <xdr:cNvPr id="626" name="直線コネクタ 625"/>
        <xdr:cNvCxnSpPr/>
      </xdr:nvCxnSpPr>
      <xdr:spPr>
        <a:xfrm>
          <a:off x="15481300" y="13213335"/>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7" name="公債費平均値テキスト"/>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8" name="フローチャート: 判断 627"/>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167512</xdr:rowOff>
    </xdr:from>
    <xdr:to>
      <xdr:col>81</xdr:col>
      <xdr:colOff>50800</xdr:colOff>
      <xdr:row>77</xdr:row>
      <xdr:rowOff>11685</xdr:rowOff>
    </xdr:to>
    <xdr:cxnSp macro="">
      <xdr:nvCxnSpPr>
        <xdr:cNvPr id="629" name="直線コネクタ 628"/>
        <xdr:cNvCxnSpPr/>
      </xdr:nvCxnSpPr>
      <xdr:spPr>
        <a:xfrm>
          <a:off x="14592300" y="13197712"/>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30" name="フローチャート: 判断 629"/>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31" name="テキスト ボックス 630"/>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136398</xdr:rowOff>
    </xdr:from>
    <xdr:to>
      <xdr:col>76</xdr:col>
      <xdr:colOff>114300</xdr:colOff>
      <xdr:row>76</xdr:row>
      <xdr:rowOff>167512</xdr:rowOff>
    </xdr:to>
    <xdr:cxnSp macro="">
      <xdr:nvCxnSpPr>
        <xdr:cNvPr id="632" name="直線コネクタ 631"/>
        <xdr:cNvCxnSpPr/>
      </xdr:nvCxnSpPr>
      <xdr:spPr>
        <a:xfrm>
          <a:off x="13703300" y="13166598"/>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3" name="フローチャート: 判断 632"/>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23766</xdr:rowOff>
    </xdr:from>
    <xdr:ext cx="469744" cy="259045"/>
    <xdr:sp macro="" textlink="">
      <xdr:nvSpPr>
        <xdr:cNvPr id="634" name="テキスト ボックス 633"/>
        <xdr:cNvSpPr txBox="1"/>
      </xdr:nvSpPr>
      <xdr:spPr>
        <a:xfrm>
          <a:off x="14357428" y="12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46862</xdr:rowOff>
    </xdr:from>
    <xdr:to>
      <xdr:col>71</xdr:col>
      <xdr:colOff>177800</xdr:colOff>
      <xdr:row>76</xdr:row>
      <xdr:rowOff>136398</xdr:rowOff>
    </xdr:to>
    <xdr:cxnSp macro="">
      <xdr:nvCxnSpPr>
        <xdr:cNvPr id="635" name="直線コネクタ 634"/>
        <xdr:cNvCxnSpPr/>
      </xdr:nvCxnSpPr>
      <xdr:spPr>
        <a:xfrm>
          <a:off x="12814300" y="13077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6" name="フローチャート: 判断 635"/>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7" name="テキスト ボックス 636"/>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8" name="フローチャート: 判断 637"/>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9" name="テキスト ボックス 638"/>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159513</xdr:rowOff>
    </xdr:from>
    <xdr:to>
      <xdr:col>85</xdr:col>
      <xdr:colOff>177800</xdr:colOff>
      <xdr:row>77</xdr:row>
      <xdr:rowOff>89663</xdr:rowOff>
    </xdr:to>
    <xdr:sp macro="" textlink="">
      <xdr:nvSpPr>
        <xdr:cNvPr id="645" name="楕円 644"/>
        <xdr:cNvSpPr/>
      </xdr:nvSpPr>
      <xdr:spPr>
        <a:xfrm>
          <a:off x="16268700" y="131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137940</xdr:rowOff>
    </xdr:from>
    <xdr:ext cx="469744" cy="259045"/>
    <xdr:sp macro="" textlink="">
      <xdr:nvSpPr>
        <xdr:cNvPr id="646" name="公債費該当値テキスト"/>
        <xdr:cNvSpPr txBox="1"/>
      </xdr:nvSpPr>
      <xdr:spPr>
        <a:xfrm>
          <a:off x="163703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132335</xdr:rowOff>
    </xdr:from>
    <xdr:to>
      <xdr:col>81</xdr:col>
      <xdr:colOff>101600</xdr:colOff>
      <xdr:row>77</xdr:row>
      <xdr:rowOff>62485</xdr:rowOff>
    </xdr:to>
    <xdr:sp macro="" textlink="">
      <xdr:nvSpPr>
        <xdr:cNvPr id="647" name="楕円 646"/>
        <xdr:cNvSpPr/>
      </xdr:nvSpPr>
      <xdr:spPr>
        <a:xfrm>
          <a:off x="154305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53612</xdr:rowOff>
    </xdr:from>
    <xdr:ext cx="469744" cy="259045"/>
    <xdr:sp macro="" textlink="">
      <xdr:nvSpPr>
        <xdr:cNvPr id="648" name="テキスト ボックス 647"/>
        <xdr:cNvSpPr txBox="1"/>
      </xdr:nvSpPr>
      <xdr:spPr>
        <a:xfrm>
          <a:off x="15246428"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116712</xdr:rowOff>
    </xdr:from>
    <xdr:to>
      <xdr:col>76</xdr:col>
      <xdr:colOff>165100</xdr:colOff>
      <xdr:row>77</xdr:row>
      <xdr:rowOff>46862</xdr:rowOff>
    </xdr:to>
    <xdr:sp macro="" textlink="">
      <xdr:nvSpPr>
        <xdr:cNvPr id="649" name="楕円 648"/>
        <xdr:cNvSpPr/>
      </xdr:nvSpPr>
      <xdr:spPr>
        <a:xfrm>
          <a:off x="145415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37989</xdr:rowOff>
    </xdr:from>
    <xdr:ext cx="469744" cy="259045"/>
    <xdr:sp macro="" textlink="">
      <xdr:nvSpPr>
        <xdr:cNvPr id="650" name="テキスト ボックス 649"/>
        <xdr:cNvSpPr txBox="1"/>
      </xdr:nvSpPr>
      <xdr:spPr>
        <a:xfrm>
          <a:off x="14357428" y="132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85598</xdr:rowOff>
    </xdr:from>
    <xdr:to>
      <xdr:col>72</xdr:col>
      <xdr:colOff>38100</xdr:colOff>
      <xdr:row>77</xdr:row>
      <xdr:rowOff>15748</xdr:rowOff>
    </xdr:to>
    <xdr:sp macro="" textlink="">
      <xdr:nvSpPr>
        <xdr:cNvPr id="651" name="楕円 650"/>
        <xdr:cNvSpPr/>
      </xdr:nvSpPr>
      <xdr:spPr>
        <a:xfrm>
          <a:off x="13652500" y="13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6875</xdr:rowOff>
    </xdr:from>
    <xdr:ext cx="469744" cy="259045"/>
    <xdr:sp macro="" textlink="">
      <xdr:nvSpPr>
        <xdr:cNvPr id="652" name="テキスト ボックス 651"/>
        <xdr:cNvSpPr txBox="1"/>
      </xdr:nvSpPr>
      <xdr:spPr>
        <a:xfrm>
          <a:off x="13468428" y="132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167512</xdr:rowOff>
    </xdr:from>
    <xdr:to>
      <xdr:col>67</xdr:col>
      <xdr:colOff>101600</xdr:colOff>
      <xdr:row>76</xdr:row>
      <xdr:rowOff>97662</xdr:rowOff>
    </xdr:to>
    <xdr:sp macro="" textlink="">
      <xdr:nvSpPr>
        <xdr:cNvPr id="653" name="楕円 652"/>
        <xdr:cNvSpPr/>
      </xdr:nvSpPr>
      <xdr:spPr>
        <a:xfrm>
          <a:off x="12763500" y="130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88789</xdr:rowOff>
    </xdr:from>
    <xdr:ext cx="469744" cy="259045"/>
    <xdr:sp macro="" textlink="">
      <xdr:nvSpPr>
        <xdr:cNvPr id="654" name="テキスト ボックス 653"/>
        <xdr:cNvSpPr txBox="1"/>
      </xdr:nvSpPr>
      <xdr:spPr>
        <a:xfrm>
          <a:off x="12579428" y="131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8" name="直線コネクタ 677"/>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9"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80" name="直線コネクタ 679"/>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81"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2" name="直線コネクタ 681"/>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127433</xdr:rowOff>
    </xdr:from>
    <xdr:to>
      <xdr:col>85</xdr:col>
      <xdr:colOff>127000</xdr:colOff>
      <xdr:row>96</xdr:row>
      <xdr:rowOff>52146</xdr:rowOff>
    </xdr:to>
    <xdr:cxnSp macro="">
      <xdr:nvCxnSpPr>
        <xdr:cNvPr id="683" name="直線コネクタ 682"/>
        <xdr:cNvCxnSpPr/>
      </xdr:nvCxnSpPr>
      <xdr:spPr>
        <a:xfrm>
          <a:off x="15481300" y="16415183"/>
          <a:ext cx="838200" cy="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64915</xdr:rowOff>
    </xdr:from>
    <xdr:ext cx="534377" cy="259045"/>
    <xdr:sp macro="" textlink="">
      <xdr:nvSpPr>
        <xdr:cNvPr id="684" name="積立金平均値テキスト"/>
        <xdr:cNvSpPr txBox="1"/>
      </xdr:nvSpPr>
      <xdr:spPr>
        <a:xfrm>
          <a:off x="16370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5" name="フローチャート: 判断 684"/>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24143</xdr:rowOff>
    </xdr:from>
    <xdr:to>
      <xdr:col>81</xdr:col>
      <xdr:colOff>50800</xdr:colOff>
      <xdr:row>95</xdr:row>
      <xdr:rowOff>127433</xdr:rowOff>
    </xdr:to>
    <xdr:cxnSp macro="">
      <xdr:nvCxnSpPr>
        <xdr:cNvPr id="686" name="直線コネクタ 685"/>
        <xdr:cNvCxnSpPr/>
      </xdr:nvCxnSpPr>
      <xdr:spPr>
        <a:xfrm>
          <a:off x="14592300" y="16311893"/>
          <a:ext cx="889000" cy="1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7" name="フローチャート: 判断 686"/>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8" name="テキスト ボックス 687"/>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24143</xdr:rowOff>
    </xdr:from>
    <xdr:to>
      <xdr:col>76</xdr:col>
      <xdr:colOff>114300</xdr:colOff>
      <xdr:row>96</xdr:row>
      <xdr:rowOff>65176</xdr:rowOff>
    </xdr:to>
    <xdr:cxnSp macro="">
      <xdr:nvCxnSpPr>
        <xdr:cNvPr id="689" name="直線コネクタ 688"/>
        <xdr:cNvCxnSpPr/>
      </xdr:nvCxnSpPr>
      <xdr:spPr>
        <a:xfrm flipV="1">
          <a:off x="13703300" y="16311893"/>
          <a:ext cx="889000" cy="2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90" name="フローチャート: 判断 689"/>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91" name="テキスト ボックス 690"/>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65709</xdr:rowOff>
    </xdr:from>
    <xdr:to>
      <xdr:col>71</xdr:col>
      <xdr:colOff>177800</xdr:colOff>
      <xdr:row>96</xdr:row>
      <xdr:rowOff>65176</xdr:rowOff>
    </xdr:to>
    <xdr:cxnSp macro="">
      <xdr:nvCxnSpPr>
        <xdr:cNvPr id="692" name="直線コネクタ 691"/>
        <xdr:cNvCxnSpPr/>
      </xdr:nvCxnSpPr>
      <xdr:spPr>
        <a:xfrm>
          <a:off x="12814300" y="16353459"/>
          <a:ext cx="889000" cy="1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3" name="フローチャート: 判断 692"/>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94" name="テキスト ボックス 693"/>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5" name="フローチャート: 判断 694"/>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6" name="テキスト ボックス 695"/>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1346</xdr:rowOff>
    </xdr:from>
    <xdr:to>
      <xdr:col>85</xdr:col>
      <xdr:colOff>177800</xdr:colOff>
      <xdr:row>96</xdr:row>
      <xdr:rowOff>102946</xdr:rowOff>
    </xdr:to>
    <xdr:sp macro="" textlink="">
      <xdr:nvSpPr>
        <xdr:cNvPr id="702" name="楕円 701"/>
        <xdr:cNvSpPr/>
      </xdr:nvSpPr>
      <xdr:spPr>
        <a:xfrm>
          <a:off x="162687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151223</xdr:rowOff>
    </xdr:from>
    <xdr:ext cx="534377" cy="259045"/>
    <xdr:sp macro="" textlink="">
      <xdr:nvSpPr>
        <xdr:cNvPr id="703" name="積立金該当値テキスト"/>
        <xdr:cNvSpPr txBox="1"/>
      </xdr:nvSpPr>
      <xdr:spPr>
        <a:xfrm>
          <a:off x="16370300" y="164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76633</xdr:rowOff>
    </xdr:from>
    <xdr:to>
      <xdr:col>81</xdr:col>
      <xdr:colOff>101600</xdr:colOff>
      <xdr:row>96</xdr:row>
      <xdr:rowOff>6783</xdr:rowOff>
    </xdr:to>
    <xdr:sp macro="" textlink="">
      <xdr:nvSpPr>
        <xdr:cNvPr id="704" name="楕円 703"/>
        <xdr:cNvSpPr/>
      </xdr:nvSpPr>
      <xdr:spPr>
        <a:xfrm>
          <a:off x="15430500" y="16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23310</xdr:rowOff>
    </xdr:from>
    <xdr:ext cx="534377" cy="259045"/>
    <xdr:sp macro="" textlink="">
      <xdr:nvSpPr>
        <xdr:cNvPr id="705" name="テキスト ボックス 704"/>
        <xdr:cNvSpPr txBox="1"/>
      </xdr:nvSpPr>
      <xdr:spPr>
        <a:xfrm>
          <a:off x="15214111" y="16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144793</xdr:rowOff>
    </xdr:from>
    <xdr:to>
      <xdr:col>76</xdr:col>
      <xdr:colOff>165100</xdr:colOff>
      <xdr:row>95</xdr:row>
      <xdr:rowOff>74943</xdr:rowOff>
    </xdr:to>
    <xdr:sp macro="" textlink="">
      <xdr:nvSpPr>
        <xdr:cNvPr id="706" name="楕円 705"/>
        <xdr:cNvSpPr/>
      </xdr:nvSpPr>
      <xdr:spPr>
        <a:xfrm>
          <a:off x="14541500" y="16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91470</xdr:rowOff>
    </xdr:from>
    <xdr:ext cx="534377" cy="259045"/>
    <xdr:sp macro="" textlink="">
      <xdr:nvSpPr>
        <xdr:cNvPr id="707" name="テキスト ボックス 706"/>
        <xdr:cNvSpPr txBox="1"/>
      </xdr:nvSpPr>
      <xdr:spPr>
        <a:xfrm>
          <a:off x="14325111" y="160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14376</xdr:rowOff>
    </xdr:from>
    <xdr:to>
      <xdr:col>72</xdr:col>
      <xdr:colOff>38100</xdr:colOff>
      <xdr:row>96</xdr:row>
      <xdr:rowOff>115976</xdr:rowOff>
    </xdr:to>
    <xdr:sp macro="" textlink="">
      <xdr:nvSpPr>
        <xdr:cNvPr id="708" name="楕円 707"/>
        <xdr:cNvSpPr/>
      </xdr:nvSpPr>
      <xdr:spPr>
        <a:xfrm>
          <a:off x="13652500" y="164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132503</xdr:rowOff>
    </xdr:from>
    <xdr:ext cx="534377" cy="259045"/>
    <xdr:sp macro="" textlink="">
      <xdr:nvSpPr>
        <xdr:cNvPr id="709" name="テキスト ボックス 708"/>
        <xdr:cNvSpPr txBox="1"/>
      </xdr:nvSpPr>
      <xdr:spPr>
        <a:xfrm>
          <a:off x="13436111" y="162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14909</xdr:rowOff>
    </xdr:from>
    <xdr:to>
      <xdr:col>67</xdr:col>
      <xdr:colOff>101600</xdr:colOff>
      <xdr:row>95</xdr:row>
      <xdr:rowOff>116509</xdr:rowOff>
    </xdr:to>
    <xdr:sp macro="" textlink="">
      <xdr:nvSpPr>
        <xdr:cNvPr id="710" name="楕円 709"/>
        <xdr:cNvSpPr/>
      </xdr:nvSpPr>
      <xdr:spPr>
        <a:xfrm>
          <a:off x="12763500" y="163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133036</xdr:rowOff>
    </xdr:from>
    <xdr:ext cx="534377" cy="259045"/>
    <xdr:sp macro="" textlink="">
      <xdr:nvSpPr>
        <xdr:cNvPr id="711" name="テキスト ボックス 710"/>
        <xdr:cNvSpPr txBox="1"/>
      </xdr:nvSpPr>
      <xdr:spPr>
        <a:xfrm>
          <a:off x="12547111" y="160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7" name="直線コネクタ 736"/>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8"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40"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41" name="直線コネクタ 740"/>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3"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4" name="フローチャート: 判断 743"/>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6" name="フローチャート: 判断 745"/>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7" name="テキスト ボックス 74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9" name="フローチャート: 判断 748"/>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0" name="テキスト ボックス 74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66222</xdr:rowOff>
    </xdr:from>
    <xdr:to>
      <xdr:col>102</xdr:col>
      <xdr:colOff>114300</xdr:colOff>
      <xdr:row>39</xdr:row>
      <xdr:rowOff>98878</xdr:rowOff>
    </xdr:to>
    <xdr:cxnSp macro="">
      <xdr:nvCxnSpPr>
        <xdr:cNvPr id="751" name="直線コネクタ 750"/>
        <xdr:cNvCxnSpPr/>
      </xdr:nvCxnSpPr>
      <xdr:spPr>
        <a:xfrm>
          <a:off x="18656300" y="6752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2" name="フローチャート: 判断 751"/>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3" name="テキスト ボックス 752"/>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4" name="フローチャート: 判断 753"/>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119034</xdr:rowOff>
    </xdr:from>
    <xdr:ext cx="313932" cy="259045"/>
    <xdr:sp macro="" textlink="">
      <xdr:nvSpPr>
        <xdr:cNvPr id="755" name="テキスト ボックス 754"/>
        <xdr:cNvSpPr txBox="1"/>
      </xdr:nvSpPr>
      <xdr:spPr>
        <a:xfrm>
          <a:off x="18499333" y="680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2"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4" name="テキスト ボックス 763"/>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6" name="テキスト ボックス 765"/>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15422</xdr:rowOff>
    </xdr:from>
    <xdr:to>
      <xdr:col>98</xdr:col>
      <xdr:colOff>38100</xdr:colOff>
      <xdr:row>39</xdr:row>
      <xdr:rowOff>117022</xdr:rowOff>
    </xdr:to>
    <xdr:sp macro="" textlink="">
      <xdr:nvSpPr>
        <xdr:cNvPr id="769" name="楕円 768"/>
        <xdr:cNvSpPr/>
      </xdr:nvSpPr>
      <xdr:spPr>
        <a:xfrm>
          <a:off x="18605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133549</xdr:rowOff>
    </xdr:from>
    <xdr:ext cx="313932" cy="259045"/>
    <xdr:sp macro="" textlink="">
      <xdr:nvSpPr>
        <xdr:cNvPr id="770" name="テキスト ボックス 769"/>
        <xdr:cNvSpPr txBox="1"/>
      </xdr:nvSpPr>
      <xdr:spPr>
        <a:xfrm>
          <a:off x="18499333" y="6477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4" name="テキスト ボックス 78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6" name="テキスト ボックス 78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8" name="テキスト ボックス 78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6" name="直線コネクタ 795"/>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7"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8" name="直線コネクタ 797"/>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9"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800" name="直線コネクタ 799"/>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23876</xdr:rowOff>
    </xdr:from>
    <xdr:to>
      <xdr:col>116</xdr:col>
      <xdr:colOff>63500</xdr:colOff>
      <xdr:row>59</xdr:row>
      <xdr:rowOff>39987</xdr:rowOff>
    </xdr:to>
    <xdr:cxnSp macro="">
      <xdr:nvCxnSpPr>
        <xdr:cNvPr id="801" name="直線コネクタ 800"/>
        <xdr:cNvCxnSpPr/>
      </xdr:nvCxnSpPr>
      <xdr:spPr>
        <a:xfrm flipV="1">
          <a:off x="21323300" y="10139426"/>
          <a:ext cx="8382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802" name="貸付金平均値テキスト"/>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3" name="フローチャート: 判断 802"/>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35197</xdr:rowOff>
    </xdr:from>
    <xdr:to>
      <xdr:col>111</xdr:col>
      <xdr:colOff>177800</xdr:colOff>
      <xdr:row>59</xdr:row>
      <xdr:rowOff>39987</xdr:rowOff>
    </xdr:to>
    <xdr:cxnSp macro="">
      <xdr:nvCxnSpPr>
        <xdr:cNvPr id="804" name="直線コネクタ 803"/>
        <xdr:cNvCxnSpPr/>
      </xdr:nvCxnSpPr>
      <xdr:spPr>
        <a:xfrm>
          <a:off x="20434300" y="10150747"/>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5" name="フローチャート: 判断 804"/>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6" name="テキスト ボックス 805"/>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17997</xdr:rowOff>
    </xdr:from>
    <xdr:to>
      <xdr:col>107</xdr:col>
      <xdr:colOff>50800</xdr:colOff>
      <xdr:row>59</xdr:row>
      <xdr:rowOff>35197</xdr:rowOff>
    </xdr:to>
    <xdr:cxnSp macro="">
      <xdr:nvCxnSpPr>
        <xdr:cNvPr id="807" name="直線コネクタ 806"/>
        <xdr:cNvCxnSpPr/>
      </xdr:nvCxnSpPr>
      <xdr:spPr>
        <a:xfrm>
          <a:off x="19545300" y="10133547"/>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8" name="フローチャート: 判断 807"/>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9" name="テキスト ボックス 808"/>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17997</xdr:rowOff>
    </xdr:from>
    <xdr:to>
      <xdr:col>102</xdr:col>
      <xdr:colOff>114300</xdr:colOff>
      <xdr:row>59</xdr:row>
      <xdr:rowOff>34653</xdr:rowOff>
    </xdr:to>
    <xdr:cxnSp macro="">
      <xdr:nvCxnSpPr>
        <xdr:cNvPr id="810" name="直線コネクタ 809"/>
        <xdr:cNvCxnSpPr/>
      </xdr:nvCxnSpPr>
      <xdr:spPr>
        <a:xfrm flipV="1">
          <a:off x="18656300" y="10133547"/>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11" name="フローチャート: 判断 810"/>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12" name="テキスト ボックス 811"/>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3" name="フローチャート: 判断 812"/>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14" name="テキスト ボックス 813"/>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144526</xdr:rowOff>
    </xdr:from>
    <xdr:to>
      <xdr:col>116</xdr:col>
      <xdr:colOff>114300</xdr:colOff>
      <xdr:row>59</xdr:row>
      <xdr:rowOff>74676</xdr:rowOff>
    </xdr:to>
    <xdr:sp macro="" textlink="">
      <xdr:nvSpPr>
        <xdr:cNvPr id="820" name="楕円 819"/>
        <xdr:cNvSpPr/>
      </xdr:nvSpPr>
      <xdr:spPr>
        <a:xfrm>
          <a:off x="221107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59453</xdr:rowOff>
    </xdr:from>
    <xdr:ext cx="378565" cy="259045"/>
    <xdr:sp macro="" textlink="">
      <xdr:nvSpPr>
        <xdr:cNvPr id="821" name="貸付金該当値テキスト"/>
        <xdr:cNvSpPr txBox="1"/>
      </xdr:nvSpPr>
      <xdr:spPr>
        <a:xfrm>
          <a:off x="22212300" y="10003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160637</xdr:rowOff>
    </xdr:from>
    <xdr:to>
      <xdr:col>112</xdr:col>
      <xdr:colOff>38100</xdr:colOff>
      <xdr:row>59</xdr:row>
      <xdr:rowOff>90787</xdr:rowOff>
    </xdr:to>
    <xdr:sp macro="" textlink="">
      <xdr:nvSpPr>
        <xdr:cNvPr id="822" name="楕円 821"/>
        <xdr:cNvSpPr/>
      </xdr:nvSpPr>
      <xdr:spPr>
        <a:xfrm>
          <a:off x="21272500" y="10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81914</xdr:rowOff>
    </xdr:from>
    <xdr:ext cx="378565" cy="259045"/>
    <xdr:sp macro="" textlink="">
      <xdr:nvSpPr>
        <xdr:cNvPr id="823" name="テキスト ボックス 822"/>
        <xdr:cNvSpPr txBox="1"/>
      </xdr:nvSpPr>
      <xdr:spPr>
        <a:xfrm>
          <a:off x="21134017" y="1019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155847</xdr:rowOff>
    </xdr:from>
    <xdr:to>
      <xdr:col>107</xdr:col>
      <xdr:colOff>101600</xdr:colOff>
      <xdr:row>59</xdr:row>
      <xdr:rowOff>85997</xdr:rowOff>
    </xdr:to>
    <xdr:sp macro="" textlink="">
      <xdr:nvSpPr>
        <xdr:cNvPr id="824" name="楕円 823"/>
        <xdr:cNvSpPr/>
      </xdr:nvSpPr>
      <xdr:spPr>
        <a:xfrm>
          <a:off x="20383500" y="100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77124</xdr:rowOff>
    </xdr:from>
    <xdr:ext cx="378565" cy="259045"/>
    <xdr:sp macro="" textlink="">
      <xdr:nvSpPr>
        <xdr:cNvPr id="825" name="テキスト ボックス 824"/>
        <xdr:cNvSpPr txBox="1"/>
      </xdr:nvSpPr>
      <xdr:spPr>
        <a:xfrm>
          <a:off x="20245017" y="10192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138647</xdr:rowOff>
    </xdr:from>
    <xdr:to>
      <xdr:col>102</xdr:col>
      <xdr:colOff>165100</xdr:colOff>
      <xdr:row>59</xdr:row>
      <xdr:rowOff>68797</xdr:rowOff>
    </xdr:to>
    <xdr:sp macro="" textlink="">
      <xdr:nvSpPr>
        <xdr:cNvPr id="826" name="楕円 825"/>
        <xdr:cNvSpPr/>
      </xdr:nvSpPr>
      <xdr:spPr>
        <a:xfrm>
          <a:off x="19494500" y="100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59924</xdr:rowOff>
    </xdr:from>
    <xdr:ext cx="378565" cy="259045"/>
    <xdr:sp macro="" textlink="">
      <xdr:nvSpPr>
        <xdr:cNvPr id="827" name="テキスト ボックス 826"/>
        <xdr:cNvSpPr txBox="1"/>
      </xdr:nvSpPr>
      <xdr:spPr>
        <a:xfrm>
          <a:off x="19356017" y="10175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155303</xdr:rowOff>
    </xdr:from>
    <xdr:to>
      <xdr:col>98</xdr:col>
      <xdr:colOff>38100</xdr:colOff>
      <xdr:row>59</xdr:row>
      <xdr:rowOff>85453</xdr:rowOff>
    </xdr:to>
    <xdr:sp macro="" textlink="">
      <xdr:nvSpPr>
        <xdr:cNvPr id="828" name="楕円 827"/>
        <xdr:cNvSpPr/>
      </xdr:nvSpPr>
      <xdr:spPr>
        <a:xfrm>
          <a:off x="18605500" y="100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76580</xdr:rowOff>
    </xdr:from>
    <xdr:ext cx="378565" cy="259045"/>
    <xdr:sp macro="" textlink="">
      <xdr:nvSpPr>
        <xdr:cNvPr id="829" name="テキスト ボックス 828"/>
        <xdr:cNvSpPr txBox="1"/>
      </xdr:nvSpPr>
      <xdr:spPr>
        <a:xfrm>
          <a:off x="18467017" y="101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2" name="直線コネクタ 851"/>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3"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4" name="直線コネクタ 853"/>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5"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6" name="直線コネクタ 855"/>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131196</xdr:rowOff>
    </xdr:from>
    <xdr:to>
      <xdr:col>116</xdr:col>
      <xdr:colOff>63500</xdr:colOff>
      <xdr:row>75</xdr:row>
      <xdr:rowOff>138511</xdr:rowOff>
    </xdr:to>
    <xdr:cxnSp macro="">
      <xdr:nvCxnSpPr>
        <xdr:cNvPr id="857" name="直線コネクタ 856"/>
        <xdr:cNvCxnSpPr/>
      </xdr:nvCxnSpPr>
      <xdr:spPr>
        <a:xfrm>
          <a:off x="21323300" y="1298994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8" name="繰出金平均値テキスト"/>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9" name="フローチャート: 判断 858"/>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118257</xdr:rowOff>
    </xdr:from>
    <xdr:to>
      <xdr:col>111</xdr:col>
      <xdr:colOff>177800</xdr:colOff>
      <xdr:row>75</xdr:row>
      <xdr:rowOff>131196</xdr:rowOff>
    </xdr:to>
    <xdr:cxnSp macro="">
      <xdr:nvCxnSpPr>
        <xdr:cNvPr id="860" name="直線コネクタ 859"/>
        <xdr:cNvCxnSpPr/>
      </xdr:nvCxnSpPr>
      <xdr:spPr>
        <a:xfrm>
          <a:off x="20434300" y="1297700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61" name="フローチャート: 判断 860"/>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62" name="テキスト ボックス 861"/>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118257</xdr:rowOff>
    </xdr:from>
    <xdr:to>
      <xdr:col>107</xdr:col>
      <xdr:colOff>50800</xdr:colOff>
      <xdr:row>76</xdr:row>
      <xdr:rowOff>14244</xdr:rowOff>
    </xdr:to>
    <xdr:cxnSp macro="">
      <xdr:nvCxnSpPr>
        <xdr:cNvPr id="863" name="直線コネクタ 862"/>
        <xdr:cNvCxnSpPr/>
      </xdr:nvCxnSpPr>
      <xdr:spPr>
        <a:xfrm flipV="1">
          <a:off x="19545300" y="12977007"/>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4" name="フローチャート: 判断 863"/>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65" name="テキスト ボックス 864"/>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14244</xdr:rowOff>
    </xdr:from>
    <xdr:to>
      <xdr:col>102</xdr:col>
      <xdr:colOff>114300</xdr:colOff>
      <xdr:row>76</xdr:row>
      <xdr:rowOff>54158</xdr:rowOff>
    </xdr:to>
    <xdr:cxnSp macro="">
      <xdr:nvCxnSpPr>
        <xdr:cNvPr id="866" name="直線コネクタ 865"/>
        <xdr:cNvCxnSpPr/>
      </xdr:nvCxnSpPr>
      <xdr:spPr>
        <a:xfrm flipV="1">
          <a:off x="18656300" y="13044444"/>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7" name="フローチャート: 判断 866"/>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8" name="テキスト ボックス 867"/>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9" name="フローチャート: 判断 868"/>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70" name="テキスト ボックス 869"/>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87711</xdr:rowOff>
    </xdr:from>
    <xdr:to>
      <xdr:col>116</xdr:col>
      <xdr:colOff>114300</xdr:colOff>
      <xdr:row>76</xdr:row>
      <xdr:rowOff>17861</xdr:rowOff>
    </xdr:to>
    <xdr:sp macro="" textlink="">
      <xdr:nvSpPr>
        <xdr:cNvPr id="876" name="楕円 875"/>
        <xdr:cNvSpPr/>
      </xdr:nvSpPr>
      <xdr:spPr>
        <a:xfrm>
          <a:off x="22110700" y="129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66138</xdr:rowOff>
    </xdr:from>
    <xdr:ext cx="534377" cy="259045"/>
    <xdr:sp macro="" textlink="">
      <xdr:nvSpPr>
        <xdr:cNvPr id="877" name="繰出金該当値テキスト"/>
        <xdr:cNvSpPr txBox="1"/>
      </xdr:nvSpPr>
      <xdr:spPr>
        <a:xfrm>
          <a:off x="22212300" y="1292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80396</xdr:rowOff>
    </xdr:from>
    <xdr:to>
      <xdr:col>112</xdr:col>
      <xdr:colOff>38100</xdr:colOff>
      <xdr:row>76</xdr:row>
      <xdr:rowOff>10545</xdr:rowOff>
    </xdr:to>
    <xdr:sp macro="" textlink="">
      <xdr:nvSpPr>
        <xdr:cNvPr id="878" name="楕円 877"/>
        <xdr:cNvSpPr/>
      </xdr:nvSpPr>
      <xdr:spPr>
        <a:xfrm>
          <a:off x="21272500" y="129391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1674</xdr:rowOff>
    </xdr:from>
    <xdr:ext cx="534377" cy="259045"/>
    <xdr:sp macro="" textlink="">
      <xdr:nvSpPr>
        <xdr:cNvPr id="879" name="テキスト ボックス 878"/>
        <xdr:cNvSpPr txBox="1"/>
      </xdr:nvSpPr>
      <xdr:spPr>
        <a:xfrm>
          <a:off x="21056111" y="130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67457</xdr:rowOff>
    </xdr:from>
    <xdr:to>
      <xdr:col>107</xdr:col>
      <xdr:colOff>101600</xdr:colOff>
      <xdr:row>75</xdr:row>
      <xdr:rowOff>169056</xdr:rowOff>
    </xdr:to>
    <xdr:sp macro="" textlink="">
      <xdr:nvSpPr>
        <xdr:cNvPr id="880" name="楕円 879"/>
        <xdr:cNvSpPr/>
      </xdr:nvSpPr>
      <xdr:spPr>
        <a:xfrm>
          <a:off x="20383500" y="12926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160185</xdr:rowOff>
    </xdr:from>
    <xdr:ext cx="534377" cy="259045"/>
    <xdr:sp macro="" textlink="">
      <xdr:nvSpPr>
        <xdr:cNvPr id="881" name="テキスト ボックス 880"/>
        <xdr:cNvSpPr txBox="1"/>
      </xdr:nvSpPr>
      <xdr:spPr>
        <a:xfrm>
          <a:off x="20167111" y="130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134894</xdr:rowOff>
    </xdr:from>
    <xdr:to>
      <xdr:col>102</xdr:col>
      <xdr:colOff>165100</xdr:colOff>
      <xdr:row>76</xdr:row>
      <xdr:rowOff>65044</xdr:rowOff>
    </xdr:to>
    <xdr:sp macro="" textlink="">
      <xdr:nvSpPr>
        <xdr:cNvPr id="882" name="楕円 881"/>
        <xdr:cNvSpPr/>
      </xdr:nvSpPr>
      <xdr:spPr>
        <a:xfrm>
          <a:off x="19494500" y="129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56171</xdr:rowOff>
    </xdr:from>
    <xdr:ext cx="534377" cy="259045"/>
    <xdr:sp macro="" textlink="">
      <xdr:nvSpPr>
        <xdr:cNvPr id="883" name="テキスト ボックス 882"/>
        <xdr:cNvSpPr txBox="1"/>
      </xdr:nvSpPr>
      <xdr:spPr>
        <a:xfrm>
          <a:off x="19278111" y="130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3358</xdr:rowOff>
    </xdr:from>
    <xdr:to>
      <xdr:col>98</xdr:col>
      <xdr:colOff>38100</xdr:colOff>
      <xdr:row>76</xdr:row>
      <xdr:rowOff>104958</xdr:rowOff>
    </xdr:to>
    <xdr:sp macro="" textlink="">
      <xdr:nvSpPr>
        <xdr:cNvPr id="884" name="楕円 883"/>
        <xdr:cNvSpPr/>
      </xdr:nvSpPr>
      <xdr:spPr>
        <a:xfrm>
          <a:off x="18605500" y="130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96085</xdr:rowOff>
    </xdr:from>
    <xdr:ext cx="534377" cy="259045"/>
    <xdr:sp macro="" textlink="">
      <xdr:nvSpPr>
        <xdr:cNvPr id="885" name="テキスト ボックス 884"/>
        <xdr:cNvSpPr txBox="1"/>
      </xdr:nvSpPr>
      <xdr:spPr>
        <a:xfrm>
          <a:off x="18389111" y="1312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467,448</a:t>
          </a:r>
          <a:r>
            <a:rPr kumimoji="1" lang="ja-JP" altLang="ja-JP" sz="1100" b="0" i="0" baseline="0">
              <a:solidFill>
                <a:schemeClr val="dk1"/>
              </a:solidFill>
              <a:effectLst/>
              <a:latin typeface="+mn-lt"/>
              <a:ea typeface="+mn-ea"/>
              <a:cs typeface="+mn-cs"/>
            </a:rPr>
            <a:t>円で対前年</a:t>
          </a:r>
          <a:r>
            <a:rPr kumimoji="1" lang="en-US" altLang="ja-JP" sz="1100" b="0" i="0" baseline="0">
              <a:solidFill>
                <a:schemeClr val="dk1"/>
              </a:solidFill>
              <a:effectLst/>
              <a:latin typeface="+mn-lt"/>
              <a:ea typeface="+mn-ea"/>
              <a:cs typeface="+mn-cs"/>
            </a:rPr>
            <a:t>5,571</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要因は、補助費等が</a:t>
          </a:r>
          <a:r>
            <a:rPr kumimoji="1" lang="en-US" altLang="ja-JP" sz="1100" b="0" i="0" baseline="0">
              <a:solidFill>
                <a:schemeClr val="dk1"/>
              </a:solidFill>
              <a:effectLst/>
              <a:latin typeface="+mn-lt"/>
              <a:ea typeface="+mn-ea"/>
              <a:cs typeface="+mn-cs"/>
            </a:rPr>
            <a:t>41,468</a:t>
          </a:r>
          <a:r>
            <a:rPr kumimoji="1" lang="ja-JP" altLang="ja-JP" sz="1100" b="0" i="0" baseline="0">
              <a:solidFill>
                <a:schemeClr val="dk1"/>
              </a:solidFill>
              <a:effectLst/>
              <a:latin typeface="+mn-lt"/>
              <a:ea typeface="+mn-ea"/>
              <a:cs typeface="+mn-cs"/>
            </a:rPr>
            <a:t>円で対前年</a:t>
          </a:r>
          <a:r>
            <a:rPr kumimoji="1" lang="en-US" altLang="ja-JP" sz="1100" b="0" i="0" baseline="0">
              <a:solidFill>
                <a:schemeClr val="dk1"/>
              </a:solidFill>
              <a:effectLst/>
              <a:latin typeface="+mn-lt"/>
              <a:ea typeface="+mn-ea"/>
              <a:cs typeface="+mn-cs"/>
            </a:rPr>
            <a:t>7,206</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の増、普通建設事業費が</a:t>
          </a:r>
          <a:r>
            <a:rPr kumimoji="1" lang="en-US" altLang="ja-JP" sz="1100" b="0" i="0" baseline="0">
              <a:solidFill>
                <a:schemeClr val="dk1"/>
              </a:solidFill>
              <a:effectLst/>
              <a:latin typeface="+mn-lt"/>
              <a:ea typeface="+mn-ea"/>
              <a:cs typeface="+mn-cs"/>
            </a:rPr>
            <a:t>76,576</a:t>
          </a:r>
          <a:r>
            <a:rPr kumimoji="1" lang="ja-JP" altLang="en-US" sz="1100" b="0" i="0" baseline="0">
              <a:solidFill>
                <a:schemeClr val="dk1"/>
              </a:solidFill>
              <a:effectLst/>
              <a:latin typeface="+mn-lt"/>
              <a:ea typeface="+mn-ea"/>
              <a:cs typeface="+mn-cs"/>
            </a:rPr>
            <a:t>円で対前年</a:t>
          </a:r>
          <a:r>
            <a:rPr kumimoji="1" lang="en-US" altLang="ja-JP" sz="1100" b="0" i="0" baseline="0">
              <a:solidFill>
                <a:schemeClr val="dk1"/>
              </a:solidFill>
              <a:effectLst/>
              <a:latin typeface="+mn-lt"/>
              <a:ea typeface="+mn-ea"/>
              <a:cs typeface="+mn-cs"/>
            </a:rPr>
            <a:t>10,376</a:t>
          </a:r>
          <a:r>
            <a:rPr kumimoji="1" lang="ja-JP" altLang="en-US" sz="1100" b="0" i="0" baseline="0">
              <a:solidFill>
                <a:schemeClr val="dk1"/>
              </a:solidFill>
              <a:effectLst/>
              <a:latin typeface="+mn-lt"/>
              <a:ea typeface="+mn-ea"/>
              <a:cs typeface="+mn-cs"/>
            </a:rPr>
            <a:t>円の増などである。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補助費等はコロナワクチンなどの予防接種事業や住民税非課税世帯等臨時特別給付金の増などにより、</a:t>
          </a:r>
          <a:r>
            <a:rPr kumimoji="1" lang="en-US" altLang="ja-JP" sz="1100" b="0" i="0" baseline="0">
              <a:solidFill>
                <a:schemeClr val="dk1"/>
              </a:solidFill>
              <a:effectLst/>
              <a:latin typeface="+mn-lt"/>
              <a:ea typeface="+mn-ea"/>
              <a:cs typeface="+mn-cs"/>
            </a:rPr>
            <a:t>21</a:t>
          </a:r>
          <a:r>
            <a:rPr kumimoji="1" lang="ja-JP" altLang="en-US" sz="1100" b="0" i="0" baseline="0">
              <a:solidFill>
                <a:schemeClr val="dk1"/>
              </a:solidFill>
              <a:effectLst/>
              <a:latin typeface="+mn-lt"/>
              <a:ea typeface="+mn-ea"/>
              <a:cs typeface="+mn-cs"/>
            </a:rPr>
            <a:t>％の増となった。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普通建設事業費は、高齢者等施設整備にかかる国有地の取得費や学校改築経費、総合区民会館改築等により</a:t>
          </a:r>
          <a:r>
            <a:rPr kumimoji="1" lang="en-US" altLang="ja-JP" sz="1100" b="0" i="0" baseline="0">
              <a:solidFill>
                <a:schemeClr val="dk1"/>
              </a:solidFill>
              <a:effectLst/>
              <a:latin typeface="+mn-lt"/>
              <a:ea typeface="+mn-ea"/>
              <a:cs typeface="+mn-cs"/>
            </a:rPr>
            <a:t>15.6</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a:t>
          </a:r>
          <a:r>
            <a:rPr kumimoji="1" lang="ja-JP" altLang="en-US" sz="1100" b="0" i="0" baseline="0">
              <a:solidFill>
                <a:schemeClr val="dk1"/>
              </a:solidFill>
              <a:effectLst/>
              <a:latin typeface="+mn-lt"/>
              <a:ea typeface="+mn-ea"/>
              <a:cs typeface="+mn-cs"/>
            </a:rPr>
            <a:t>となり、</a:t>
          </a:r>
          <a:r>
            <a:rPr kumimoji="1" lang="ja-JP" altLang="ja-JP" sz="1100" b="0" i="0" baseline="0">
              <a:solidFill>
                <a:schemeClr val="dk1"/>
              </a:solidFill>
              <a:effectLst/>
              <a:latin typeface="+mn-lt"/>
              <a:ea typeface="+mn-ea"/>
              <a:cs typeface="+mn-cs"/>
            </a:rPr>
            <a:t>類似団体との比較で</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26,911</a:t>
          </a:r>
          <a:r>
            <a:rPr kumimoji="1" lang="ja-JP" altLang="en-US" sz="1100" b="0" i="0" baseline="0">
              <a:solidFill>
                <a:schemeClr val="dk1"/>
              </a:solidFill>
              <a:effectLst/>
              <a:latin typeface="+mn-lt"/>
              <a:ea typeface="+mn-ea"/>
              <a:cs typeface="+mn-cs"/>
            </a:rPr>
            <a:t>円上</a:t>
          </a:r>
          <a:r>
            <a:rPr kumimoji="1" lang="ja-JP" altLang="ja-JP" sz="1100" b="0" i="0" baseline="0">
              <a:solidFill>
                <a:schemeClr val="dk1"/>
              </a:solidFill>
              <a:effectLst/>
              <a:latin typeface="+mn-lt"/>
              <a:ea typeface="+mn-ea"/>
              <a:cs typeface="+mn-cs"/>
            </a:rPr>
            <a:t>回ってい</a:t>
          </a:r>
          <a:r>
            <a:rPr kumimoji="1" lang="ja-JP" altLang="en-US" sz="1100" b="0" i="0" baseline="0">
              <a:solidFill>
                <a:schemeClr val="dk1"/>
              </a:solidFill>
              <a:effectLst/>
              <a:latin typeface="+mn-lt"/>
              <a:ea typeface="+mn-ea"/>
              <a:cs typeface="+mn-cs"/>
            </a:rPr>
            <a:t>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404,196
390,476
22.84
195,518,418
188,940,434
6,260,781
109,737,994
11,958,043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22733</xdr:rowOff>
    </xdr:from>
    <xdr:to>
      <xdr:col>24</xdr:col>
      <xdr:colOff>63500</xdr:colOff>
      <xdr:row>37</xdr:row>
      <xdr:rowOff>26353</xdr:rowOff>
    </xdr:to>
    <xdr:cxnSp macro="">
      <xdr:nvCxnSpPr>
        <xdr:cNvPr id="60" name="直線コネクタ 59"/>
        <xdr:cNvCxnSpPr/>
      </xdr:nvCxnSpPr>
      <xdr:spPr>
        <a:xfrm>
          <a:off x="3797300" y="6366383"/>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6731</xdr:rowOff>
    </xdr:from>
    <xdr:to>
      <xdr:col>19</xdr:col>
      <xdr:colOff>177800</xdr:colOff>
      <xdr:row>37</xdr:row>
      <xdr:rowOff>22733</xdr:rowOff>
    </xdr:to>
    <xdr:cxnSp macro="">
      <xdr:nvCxnSpPr>
        <xdr:cNvPr id="63" name="直線コネクタ 62"/>
        <xdr:cNvCxnSpPr/>
      </xdr:nvCxnSpPr>
      <xdr:spPr>
        <a:xfrm>
          <a:off x="2908300" y="635038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1778</xdr:rowOff>
    </xdr:from>
    <xdr:to>
      <xdr:col>15</xdr:col>
      <xdr:colOff>50800</xdr:colOff>
      <xdr:row>37</xdr:row>
      <xdr:rowOff>6731</xdr:rowOff>
    </xdr:to>
    <xdr:cxnSp macro="">
      <xdr:nvCxnSpPr>
        <xdr:cNvPr id="66" name="直線コネクタ 65"/>
        <xdr:cNvCxnSpPr/>
      </xdr:nvCxnSpPr>
      <xdr:spPr>
        <a:xfrm>
          <a:off x="2019300" y="6345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161227</xdr:rowOff>
    </xdr:from>
    <xdr:to>
      <xdr:col>10</xdr:col>
      <xdr:colOff>114300</xdr:colOff>
      <xdr:row>37</xdr:row>
      <xdr:rowOff>1778</xdr:rowOff>
    </xdr:to>
    <xdr:cxnSp macro="">
      <xdr:nvCxnSpPr>
        <xdr:cNvPr id="69" name="直線コネクタ 68"/>
        <xdr:cNvCxnSpPr/>
      </xdr:nvCxnSpPr>
      <xdr:spPr>
        <a:xfrm>
          <a:off x="1130300" y="633342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147003</xdr:rowOff>
    </xdr:from>
    <xdr:to>
      <xdr:col>24</xdr:col>
      <xdr:colOff>114300</xdr:colOff>
      <xdr:row>37</xdr:row>
      <xdr:rowOff>77153</xdr:rowOff>
    </xdr:to>
    <xdr:sp macro="" textlink="">
      <xdr:nvSpPr>
        <xdr:cNvPr id="79" name="楕円 78"/>
        <xdr:cNvSpPr/>
      </xdr:nvSpPr>
      <xdr:spPr>
        <a:xfrm>
          <a:off x="4584700" y="63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169880</xdr:rowOff>
    </xdr:from>
    <xdr:ext cx="469744" cy="259045"/>
    <xdr:sp macro="" textlink="">
      <xdr:nvSpPr>
        <xdr:cNvPr id="80" name="議会費該当値テキスト"/>
        <xdr:cNvSpPr txBox="1"/>
      </xdr:nvSpPr>
      <xdr:spPr>
        <a:xfrm>
          <a:off x="4686300" y="617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143383</xdr:rowOff>
    </xdr:from>
    <xdr:to>
      <xdr:col>20</xdr:col>
      <xdr:colOff>38100</xdr:colOff>
      <xdr:row>37</xdr:row>
      <xdr:rowOff>73533</xdr:rowOff>
    </xdr:to>
    <xdr:sp macro="" textlink="">
      <xdr:nvSpPr>
        <xdr:cNvPr id="81" name="楕円 80"/>
        <xdr:cNvSpPr/>
      </xdr:nvSpPr>
      <xdr:spPr>
        <a:xfrm>
          <a:off x="3746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90060</xdr:rowOff>
    </xdr:from>
    <xdr:ext cx="469744" cy="259045"/>
    <xdr:sp macro="" textlink="">
      <xdr:nvSpPr>
        <xdr:cNvPr id="82" name="テキスト ボックス 81"/>
        <xdr:cNvSpPr txBox="1"/>
      </xdr:nvSpPr>
      <xdr:spPr>
        <a:xfrm>
          <a:off x="3562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127381</xdr:rowOff>
    </xdr:from>
    <xdr:to>
      <xdr:col>15</xdr:col>
      <xdr:colOff>101600</xdr:colOff>
      <xdr:row>37</xdr:row>
      <xdr:rowOff>57531</xdr:rowOff>
    </xdr:to>
    <xdr:sp macro="" textlink="">
      <xdr:nvSpPr>
        <xdr:cNvPr id="83" name="楕円 82"/>
        <xdr:cNvSpPr/>
      </xdr:nvSpPr>
      <xdr:spPr>
        <a:xfrm>
          <a:off x="2857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74058</xdr:rowOff>
    </xdr:from>
    <xdr:ext cx="469744" cy="259045"/>
    <xdr:sp macro="" textlink="">
      <xdr:nvSpPr>
        <xdr:cNvPr id="84" name="テキスト ボックス 83"/>
        <xdr:cNvSpPr txBox="1"/>
      </xdr:nvSpPr>
      <xdr:spPr>
        <a:xfrm>
          <a:off x="2673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122428</xdr:rowOff>
    </xdr:from>
    <xdr:to>
      <xdr:col>10</xdr:col>
      <xdr:colOff>165100</xdr:colOff>
      <xdr:row>37</xdr:row>
      <xdr:rowOff>52578</xdr:rowOff>
    </xdr:to>
    <xdr:sp macro="" textlink="">
      <xdr:nvSpPr>
        <xdr:cNvPr id="85" name="楕円 84"/>
        <xdr:cNvSpPr/>
      </xdr:nvSpPr>
      <xdr:spPr>
        <a:xfrm>
          <a:off x="1968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69105</xdr:rowOff>
    </xdr:from>
    <xdr:ext cx="469744" cy="259045"/>
    <xdr:sp macro="" textlink="">
      <xdr:nvSpPr>
        <xdr:cNvPr id="86" name="テキスト ボックス 85"/>
        <xdr:cNvSpPr txBox="1"/>
      </xdr:nvSpPr>
      <xdr:spPr>
        <a:xfrm>
          <a:off x="1784428" y="60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110427</xdr:rowOff>
    </xdr:from>
    <xdr:to>
      <xdr:col>6</xdr:col>
      <xdr:colOff>38100</xdr:colOff>
      <xdr:row>37</xdr:row>
      <xdr:rowOff>40577</xdr:rowOff>
    </xdr:to>
    <xdr:sp macro="" textlink="">
      <xdr:nvSpPr>
        <xdr:cNvPr id="87" name="楕円 86"/>
        <xdr:cNvSpPr/>
      </xdr:nvSpPr>
      <xdr:spPr>
        <a:xfrm>
          <a:off x="1079500" y="62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57104</xdr:rowOff>
    </xdr:from>
    <xdr:ext cx="469744" cy="259045"/>
    <xdr:sp macro="" textlink="">
      <xdr:nvSpPr>
        <xdr:cNvPr id="88" name="テキスト ボックス 87"/>
        <xdr:cNvSpPr txBox="1"/>
      </xdr:nvSpPr>
      <xdr:spPr>
        <a:xfrm>
          <a:off x="895428" y="605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48793</xdr:rowOff>
    </xdr:from>
    <xdr:to>
      <xdr:col>24</xdr:col>
      <xdr:colOff>63500</xdr:colOff>
      <xdr:row>56</xdr:row>
      <xdr:rowOff>56101</xdr:rowOff>
    </xdr:to>
    <xdr:cxnSp macro="">
      <xdr:nvCxnSpPr>
        <xdr:cNvPr id="117" name="直線コネクタ 116"/>
        <xdr:cNvCxnSpPr/>
      </xdr:nvCxnSpPr>
      <xdr:spPr>
        <a:xfrm>
          <a:off x="3797300" y="9649993"/>
          <a:ext cx="8382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145346</xdr:rowOff>
    </xdr:from>
    <xdr:to>
      <xdr:col>19</xdr:col>
      <xdr:colOff>177800</xdr:colOff>
      <xdr:row>56</xdr:row>
      <xdr:rowOff>48793</xdr:rowOff>
    </xdr:to>
    <xdr:cxnSp macro="">
      <xdr:nvCxnSpPr>
        <xdr:cNvPr id="120" name="直線コネクタ 119"/>
        <xdr:cNvCxnSpPr/>
      </xdr:nvCxnSpPr>
      <xdr:spPr>
        <a:xfrm>
          <a:off x="2908300" y="8717846"/>
          <a:ext cx="889000" cy="9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145346</xdr:rowOff>
    </xdr:from>
    <xdr:to>
      <xdr:col>15</xdr:col>
      <xdr:colOff>50800</xdr:colOff>
      <xdr:row>57</xdr:row>
      <xdr:rowOff>35123</xdr:rowOff>
    </xdr:to>
    <xdr:cxnSp macro="">
      <xdr:nvCxnSpPr>
        <xdr:cNvPr id="123" name="直線コネクタ 122"/>
        <xdr:cNvCxnSpPr/>
      </xdr:nvCxnSpPr>
      <xdr:spPr>
        <a:xfrm flipV="1">
          <a:off x="2019300" y="8717846"/>
          <a:ext cx="889000" cy="108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149545</xdr:rowOff>
    </xdr:from>
    <xdr:to>
      <xdr:col>10</xdr:col>
      <xdr:colOff>114300</xdr:colOff>
      <xdr:row>57</xdr:row>
      <xdr:rowOff>35123</xdr:rowOff>
    </xdr:to>
    <xdr:cxnSp macro="">
      <xdr:nvCxnSpPr>
        <xdr:cNvPr id="126" name="直線コネクタ 125"/>
        <xdr:cNvCxnSpPr/>
      </xdr:nvCxnSpPr>
      <xdr:spPr>
        <a:xfrm>
          <a:off x="1130300" y="9750745"/>
          <a:ext cx="889000" cy="5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5301</xdr:rowOff>
    </xdr:from>
    <xdr:to>
      <xdr:col>24</xdr:col>
      <xdr:colOff>114300</xdr:colOff>
      <xdr:row>56</xdr:row>
      <xdr:rowOff>106901</xdr:rowOff>
    </xdr:to>
    <xdr:sp macro="" textlink="">
      <xdr:nvSpPr>
        <xdr:cNvPr id="136" name="楕円 135"/>
        <xdr:cNvSpPr/>
      </xdr:nvSpPr>
      <xdr:spPr>
        <a:xfrm>
          <a:off x="4584700" y="96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28178</xdr:rowOff>
    </xdr:from>
    <xdr:ext cx="534377" cy="259045"/>
    <xdr:sp macro="" textlink="">
      <xdr:nvSpPr>
        <xdr:cNvPr id="137" name="総務費該当値テキスト"/>
        <xdr:cNvSpPr txBox="1"/>
      </xdr:nvSpPr>
      <xdr:spPr>
        <a:xfrm>
          <a:off x="4686300" y="9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169443</xdr:rowOff>
    </xdr:from>
    <xdr:to>
      <xdr:col>20</xdr:col>
      <xdr:colOff>38100</xdr:colOff>
      <xdr:row>56</xdr:row>
      <xdr:rowOff>99593</xdr:rowOff>
    </xdr:to>
    <xdr:sp macro="" textlink="">
      <xdr:nvSpPr>
        <xdr:cNvPr id="138" name="楕円 137"/>
        <xdr:cNvSpPr/>
      </xdr:nvSpPr>
      <xdr:spPr>
        <a:xfrm>
          <a:off x="3746500" y="95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116120</xdr:rowOff>
    </xdr:from>
    <xdr:ext cx="534377" cy="259045"/>
    <xdr:sp macro="" textlink="">
      <xdr:nvSpPr>
        <xdr:cNvPr id="139" name="テキスト ボックス 138"/>
        <xdr:cNvSpPr txBox="1"/>
      </xdr:nvSpPr>
      <xdr:spPr>
        <a:xfrm>
          <a:off x="3530111" y="93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94546</xdr:rowOff>
    </xdr:from>
    <xdr:to>
      <xdr:col>15</xdr:col>
      <xdr:colOff>101600</xdr:colOff>
      <xdr:row>51</xdr:row>
      <xdr:rowOff>24696</xdr:rowOff>
    </xdr:to>
    <xdr:sp macro="" textlink="">
      <xdr:nvSpPr>
        <xdr:cNvPr id="140" name="楕円 139"/>
        <xdr:cNvSpPr/>
      </xdr:nvSpPr>
      <xdr:spPr>
        <a:xfrm>
          <a:off x="2857500" y="86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41223</xdr:rowOff>
    </xdr:from>
    <xdr:ext cx="599010" cy="259045"/>
    <xdr:sp macro="" textlink="">
      <xdr:nvSpPr>
        <xdr:cNvPr id="141" name="テキスト ボックス 140"/>
        <xdr:cNvSpPr txBox="1"/>
      </xdr:nvSpPr>
      <xdr:spPr>
        <a:xfrm>
          <a:off x="2608795" y="844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155773</xdr:rowOff>
    </xdr:from>
    <xdr:to>
      <xdr:col>10</xdr:col>
      <xdr:colOff>165100</xdr:colOff>
      <xdr:row>57</xdr:row>
      <xdr:rowOff>85923</xdr:rowOff>
    </xdr:to>
    <xdr:sp macro="" textlink="">
      <xdr:nvSpPr>
        <xdr:cNvPr id="142" name="楕円 141"/>
        <xdr:cNvSpPr/>
      </xdr:nvSpPr>
      <xdr:spPr>
        <a:xfrm>
          <a:off x="1968500" y="97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77050</xdr:rowOff>
    </xdr:from>
    <xdr:ext cx="534377" cy="259045"/>
    <xdr:sp macro="" textlink="">
      <xdr:nvSpPr>
        <xdr:cNvPr id="143" name="テキスト ボックス 142"/>
        <xdr:cNvSpPr txBox="1"/>
      </xdr:nvSpPr>
      <xdr:spPr>
        <a:xfrm>
          <a:off x="1752111" y="98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98745</xdr:rowOff>
    </xdr:from>
    <xdr:to>
      <xdr:col>6</xdr:col>
      <xdr:colOff>38100</xdr:colOff>
      <xdr:row>57</xdr:row>
      <xdr:rowOff>28895</xdr:rowOff>
    </xdr:to>
    <xdr:sp macro="" textlink="">
      <xdr:nvSpPr>
        <xdr:cNvPr id="144" name="楕円 143"/>
        <xdr:cNvSpPr/>
      </xdr:nvSpPr>
      <xdr:spPr>
        <a:xfrm>
          <a:off x="1079500" y="96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45422</xdr:rowOff>
    </xdr:from>
    <xdr:ext cx="534377" cy="259045"/>
    <xdr:sp macro="" textlink="">
      <xdr:nvSpPr>
        <xdr:cNvPr id="145" name="テキスト ボックス 144"/>
        <xdr:cNvSpPr txBox="1"/>
      </xdr:nvSpPr>
      <xdr:spPr>
        <a:xfrm>
          <a:off x="863111" y="94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112497</xdr:rowOff>
    </xdr:from>
    <xdr:to>
      <xdr:col>24</xdr:col>
      <xdr:colOff>63500</xdr:colOff>
      <xdr:row>77</xdr:row>
      <xdr:rowOff>41850</xdr:rowOff>
    </xdr:to>
    <xdr:cxnSp macro="">
      <xdr:nvCxnSpPr>
        <xdr:cNvPr id="179" name="直線コネクタ 178"/>
        <xdr:cNvCxnSpPr/>
      </xdr:nvCxnSpPr>
      <xdr:spPr>
        <a:xfrm flipV="1">
          <a:off x="3797300" y="13142697"/>
          <a:ext cx="838200" cy="10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69819</xdr:rowOff>
    </xdr:from>
    <xdr:ext cx="599010" cy="259045"/>
    <xdr:sp macro="" textlink="">
      <xdr:nvSpPr>
        <xdr:cNvPr id="180" name="民生費平均値テキスト"/>
        <xdr:cNvSpPr txBox="1"/>
      </xdr:nvSpPr>
      <xdr:spPr>
        <a:xfrm>
          <a:off x="4686300" y="12928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41850</xdr:rowOff>
    </xdr:from>
    <xdr:to>
      <xdr:col>19</xdr:col>
      <xdr:colOff>177800</xdr:colOff>
      <xdr:row>78</xdr:row>
      <xdr:rowOff>4674</xdr:rowOff>
    </xdr:to>
    <xdr:cxnSp macro="">
      <xdr:nvCxnSpPr>
        <xdr:cNvPr id="182" name="直線コネクタ 181"/>
        <xdr:cNvCxnSpPr/>
      </xdr:nvCxnSpPr>
      <xdr:spPr>
        <a:xfrm flipV="1">
          <a:off x="2908300" y="13243500"/>
          <a:ext cx="889000" cy="1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163393</xdr:rowOff>
    </xdr:from>
    <xdr:ext cx="599010" cy="259045"/>
    <xdr:sp macro="" textlink="">
      <xdr:nvSpPr>
        <xdr:cNvPr id="184" name="テキスト ボックス 183"/>
        <xdr:cNvSpPr txBox="1"/>
      </xdr:nvSpPr>
      <xdr:spPr>
        <a:xfrm>
          <a:off x="3497795" y="1285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4674</xdr:rowOff>
    </xdr:from>
    <xdr:to>
      <xdr:col>15</xdr:col>
      <xdr:colOff>50800</xdr:colOff>
      <xdr:row>78</xdr:row>
      <xdr:rowOff>65757</xdr:rowOff>
    </xdr:to>
    <xdr:cxnSp macro="">
      <xdr:nvCxnSpPr>
        <xdr:cNvPr id="185" name="直線コネクタ 184"/>
        <xdr:cNvCxnSpPr/>
      </xdr:nvCxnSpPr>
      <xdr:spPr>
        <a:xfrm flipV="1">
          <a:off x="2019300" y="13377774"/>
          <a:ext cx="889000" cy="6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29157</xdr:rowOff>
    </xdr:from>
    <xdr:ext cx="599010" cy="259045"/>
    <xdr:sp macro="" textlink="">
      <xdr:nvSpPr>
        <xdr:cNvPr id="187" name="テキスト ボックス 186"/>
        <xdr:cNvSpPr txBox="1"/>
      </xdr:nvSpPr>
      <xdr:spPr>
        <a:xfrm>
          <a:off x="2608795"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65757</xdr:rowOff>
    </xdr:from>
    <xdr:to>
      <xdr:col>10</xdr:col>
      <xdr:colOff>114300</xdr:colOff>
      <xdr:row>79</xdr:row>
      <xdr:rowOff>32010</xdr:rowOff>
    </xdr:to>
    <xdr:cxnSp macro="">
      <xdr:nvCxnSpPr>
        <xdr:cNvPr id="188" name="直線コネクタ 187"/>
        <xdr:cNvCxnSpPr/>
      </xdr:nvCxnSpPr>
      <xdr:spPr>
        <a:xfrm flipV="1">
          <a:off x="1130300" y="13438857"/>
          <a:ext cx="889000" cy="1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73305</xdr:rowOff>
    </xdr:from>
    <xdr:ext cx="599010" cy="259045"/>
    <xdr:sp macro="" textlink="">
      <xdr:nvSpPr>
        <xdr:cNvPr id="190" name="テキスト ボックス 189"/>
        <xdr:cNvSpPr txBox="1"/>
      </xdr:nvSpPr>
      <xdr:spPr>
        <a:xfrm>
          <a:off x="1719795" y="131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152564</xdr:rowOff>
    </xdr:from>
    <xdr:ext cx="599010" cy="259045"/>
    <xdr:sp macro="" textlink="">
      <xdr:nvSpPr>
        <xdr:cNvPr id="192" name="テキスト ボックス 191"/>
        <xdr:cNvSpPr txBox="1"/>
      </xdr:nvSpPr>
      <xdr:spPr>
        <a:xfrm>
          <a:off x="830795" y="131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61697</xdr:rowOff>
    </xdr:from>
    <xdr:to>
      <xdr:col>24</xdr:col>
      <xdr:colOff>114300</xdr:colOff>
      <xdr:row>76</xdr:row>
      <xdr:rowOff>163297</xdr:rowOff>
    </xdr:to>
    <xdr:sp macro="" textlink="">
      <xdr:nvSpPr>
        <xdr:cNvPr id="198" name="楕円 197"/>
        <xdr:cNvSpPr/>
      </xdr:nvSpPr>
      <xdr:spPr>
        <a:xfrm>
          <a:off x="4584700" y="130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40124</xdr:rowOff>
    </xdr:from>
    <xdr:ext cx="599010" cy="259045"/>
    <xdr:sp macro="" textlink="">
      <xdr:nvSpPr>
        <xdr:cNvPr id="199" name="民生費該当値テキスト"/>
        <xdr:cNvSpPr txBox="1"/>
      </xdr:nvSpPr>
      <xdr:spPr>
        <a:xfrm>
          <a:off x="4686300" y="1307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162500</xdr:rowOff>
    </xdr:from>
    <xdr:to>
      <xdr:col>20</xdr:col>
      <xdr:colOff>38100</xdr:colOff>
      <xdr:row>77</xdr:row>
      <xdr:rowOff>92650</xdr:rowOff>
    </xdr:to>
    <xdr:sp macro="" textlink="">
      <xdr:nvSpPr>
        <xdr:cNvPr id="200" name="楕円 199"/>
        <xdr:cNvSpPr/>
      </xdr:nvSpPr>
      <xdr:spPr>
        <a:xfrm>
          <a:off x="3746500" y="131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83777</xdr:rowOff>
    </xdr:from>
    <xdr:ext cx="599010" cy="259045"/>
    <xdr:sp macro="" textlink="">
      <xdr:nvSpPr>
        <xdr:cNvPr id="201" name="テキスト ボックス 200"/>
        <xdr:cNvSpPr txBox="1"/>
      </xdr:nvSpPr>
      <xdr:spPr>
        <a:xfrm>
          <a:off x="3497795" y="132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125324</xdr:rowOff>
    </xdr:from>
    <xdr:to>
      <xdr:col>15</xdr:col>
      <xdr:colOff>101600</xdr:colOff>
      <xdr:row>78</xdr:row>
      <xdr:rowOff>55474</xdr:rowOff>
    </xdr:to>
    <xdr:sp macro="" textlink="">
      <xdr:nvSpPr>
        <xdr:cNvPr id="202" name="楕円 201"/>
        <xdr:cNvSpPr/>
      </xdr:nvSpPr>
      <xdr:spPr>
        <a:xfrm>
          <a:off x="2857500" y="133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46601</xdr:rowOff>
    </xdr:from>
    <xdr:ext cx="599010" cy="259045"/>
    <xdr:sp macro="" textlink="">
      <xdr:nvSpPr>
        <xdr:cNvPr id="203" name="テキスト ボックス 202"/>
        <xdr:cNvSpPr txBox="1"/>
      </xdr:nvSpPr>
      <xdr:spPr>
        <a:xfrm>
          <a:off x="2608795" y="1341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14957</xdr:rowOff>
    </xdr:from>
    <xdr:to>
      <xdr:col>10</xdr:col>
      <xdr:colOff>165100</xdr:colOff>
      <xdr:row>78</xdr:row>
      <xdr:rowOff>116557</xdr:rowOff>
    </xdr:to>
    <xdr:sp macro="" textlink="">
      <xdr:nvSpPr>
        <xdr:cNvPr id="204" name="楕円 203"/>
        <xdr:cNvSpPr/>
      </xdr:nvSpPr>
      <xdr:spPr>
        <a:xfrm>
          <a:off x="1968500" y="133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107684</xdr:rowOff>
    </xdr:from>
    <xdr:ext cx="599010" cy="259045"/>
    <xdr:sp macro="" textlink="">
      <xdr:nvSpPr>
        <xdr:cNvPr id="205" name="テキスト ボックス 204"/>
        <xdr:cNvSpPr txBox="1"/>
      </xdr:nvSpPr>
      <xdr:spPr>
        <a:xfrm>
          <a:off x="1719795" y="1348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152660</xdr:rowOff>
    </xdr:from>
    <xdr:to>
      <xdr:col>6</xdr:col>
      <xdr:colOff>38100</xdr:colOff>
      <xdr:row>79</xdr:row>
      <xdr:rowOff>82810</xdr:rowOff>
    </xdr:to>
    <xdr:sp macro="" textlink="">
      <xdr:nvSpPr>
        <xdr:cNvPr id="206" name="楕円 205"/>
        <xdr:cNvSpPr/>
      </xdr:nvSpPr>
      <xdr:spPr>
        <a:xfrm>
          <a:off x="1079500" y="13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73937</xdr:rowOff>
    </xdr:from>
    <xdr:ext cx="599010" cy="259045"/>
    <xdr:sp macro="" textlink="">
      <xdr:nvSpPr>
        <xdr:cNvPr id="207" name="テキスト ボックス 206"/>
        <xdr:cNvSpPr txBox="1"/>
      </xdr:nvSpPr>
      <xdr:spPr>
        <a:xfrm>
          <a:off x="830795" y="1361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13094</xdr:rowOff>
    </xdr:from>
    <xdr:to>
      <xdr:col>24</xdr:col>
      <xdr:colOff>63500</xdr:colOff>
      <xdr:row>96</xdr:row>
      <xdr:rowOff>45974</xdr:rowOff>
    </xdr:to>
    <xdr:cxnSp macro="">
      <xdr:nvCxnSpPr>
        <xdr:cNvPr id="237" name="直線コネクタ 236"/>
        <xdr:cNvCxnSpPr/>
      </xdr:nvCxnSpPr>
      <xdr:spPr>
        <a:xfrm>
          <a:off x="3797300" y="16472294"/>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8" name="衛生費平均値テキスト"/>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13094</xdr:rowOff>
    </xdr:from>
    <xdr:to>
      <xdr:col>19</xdr:col>
      <xdr:colOff>177800</xdr:colOff>
      <xdr:row>97</xdr:row>
      <xdr:rowOff>87085</xdr:rowOff>
    </xdr:to>
    <xdr:cxnSp macro="">
      <xdr:nvCxnSpPr>
        <xdr:cNvPr id="240" name="直線コネクタ 239"/>
        <xdr:cNvCxnSpPr/>
      </xdr:nvCxnSpPr>
      <xdr:spPr>
        <a:xfrm flipV="1">
          <a:off x="2908300" y="16472294"/>
          <a:ext cx="889000" cy="2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42" name="テキスト ボックス 241"/>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87085</xdr:rowOff>
    </xdr:from>
    <xdr:to>
      <xdr:col>15</xdr:col>
      <xdr:colOff>50800</xdr:colOff>
      <xdr:row>98</xdr:row>
      <xdr:rowOff>34716</xdr:rowOff>
    </xdr:to>
    <xdr:cxnSp macro="">
      <xdr:nvCxnSpPr>
        <xdr:cNvPr id="243" name="直線コネクタ 242"/>
        <xdr:cNvCxnSpPr/>
      </xdr:nvCxnSpPr>
      <xdr:spPr>
        <a:xfrm flipV="1">
          <a:off x="2019300" y="16717735"/>
          <a:ext cx="889000" cy="1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5" name="テキスト ボックス 244"/>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34716</xdr:rowOff>
    </xdr:from>
    <xdr:to>
      <xdr:col>10</xdr:col>
      <xdr:colOff>114300</xdr:colOff>
      <xdr:row>98</xdr:row>
      <xdr:rowOff>41802</xdr:rowOff>
    </xdr:to>
    <xdr:cxnSp macro="">
      <xdr:nvCxnSpPr>
        <xdr:cNvPr id="246" name="直線コネクタ 245"/>
        <xdr:cNvCxnSpPr/>
      </xdr:nvCxnSpPr>
      <xdr:spPr>
        <a:xfrm flipV="1">
          <a:off x="1130300" y="1683681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8" name="テキスト ボックス 247"/>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50" name="テキスト ボックス 249"/>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166624</xdr:rowOff>
    </xdr:from>
    <xdr:to>
      <xdr:col>24</xdr:col>
      <xdr:colOff>114300</xdr:colOff>
      <xdr:row>96</xdr:row>
      <xdr:rowOff>96774</xdr:rowOff>
    </xdr:to>
    <xdr:sp macro="" textlink="">
      <xdr:nvSpPr>
        <xdr:cNvPr id="256" name="楕円 255"/>
        <xdr:cNvSpPr/>
      </xdr:nvSpPr>
      <xdr:spPr>
        <a:xfrm>
          <a:off x="4584700" y="164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145051</xdr:rowOff>
    </xdr:from>
    <xdr:ext cx="534377" cy="259045"/>
    <xdr:sp macro="" textlink="">
      <xdr:nvSpPr>
        <xdr:cNvPr id="257" name="衛生費該当値テキスト"/>
        <xdr:cNvSpPr txBox="1"/>
      </xdr:nvSpPr>
      <xdr:spPr>
        <a:xfrm>
          <a:off x="4686300" y="164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133744</xdr:rowOff>
    </xdr:from>
    <xdr:to>
      <xdr:col>20</xdr:col>
      <xdr:colOff>38100</xdr:colOff>
      <xdr:row>96</xdr:row>
      <xdr:rowOff>63894</xdr:rowOff>
    </xdr:to>
    <xdr:sp macro="" textlink="">
      <xdr:nvSpPr>
        <xdr:cNvPr id="258" name="楕円 257"/>
        <xdr:cNvSpPr/>
      </xdr:nvSpPr>
      <xdr:spPr>
        <a:xfrm>
          <a:off x="3746500" y="164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80421</xdr:rowOff>
    </xdr:from>
    <xdr:ext cx="534377" cy="259045"/>
    <xdr:sp macro="" textlink="">
      <xdr:nvSpPr>
        <xdr:cNvPr id="259" name="テキスト ボックス 258"/>
        <xdr:cNvSpPr txBox="1"/>
      </xdr:nvSpPr>
      <xdr:spPr>
        <a:xfrm>
          <a:off x="3530111" y="161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36285</xdr:rowOff>
    </xdr:from>
    <xdr:to>
      <xdr:col>15</xdr:col>
      <xdr:colOff>101600</xdr:colOff>
      <xdr:row>97</xdr:row>
      <xdr:rowOff>137885</xdr:rowOff>
    </xdr:to>
    <xdr:sp macro="" textlink="">
      <xdr:nvSpPr>
        <xdr:cNvPr id="260" name="楕円 259"/>
        <xdr:cNvSpPr/>
      </xdr:nvSpPr>
      <xdr:spPr>
        <a:xfrm>
          <a:off x="2857500" y="166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154412</xdr:rowOff>
    </xdr:from>
    <xdr:ext cx="534377" cy="259045"/>
    <xdr:sp macro="" textlink="">
      <xdr:nvSpPr>
        <xdr:cNvPr id="261" name="テキスト ボックス 260"/>
        <xdr:cNvSpPr txBox="1"/>
      </xdr:nvSpPr>
      <xdr:spPr>
        <a:xfrm>
          <a:off x="2641111" y="1644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155366</xdr:rowOff>
    </xdr:from>
    <xdr:to>
      <xdr:col>10</xdr:col>
      <xdr:colOff>165100</xdr:colOff>
      <xdr:row>98</xdr:row>
      <xdr:rowOff>85516</xdr:rowOff>
    </xdr:to>
    <xdr:sp macro="" textlink="">
      <xdr:nvSpPr>
        <xdr:cNvPr id="262" name="楕円 261"/>
        <xdr:cNvSpPr/>
      </xdr:nvSpPr>
      <xdr:spPr>
        <a:xfrm>
          <a:off x="1968500" y="1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102043</xdr:rowOff>
    </xdr:from>
    <xdr:ext cx="534377" cy="259045"/>
    <xdr:sp macro="" textlink="">
      <xdr:nvSpPr>
        <xdr:cNvPr id="263" name="テキスト ボックス 262"/>
        <xdr:cNvSpPr txBox="1"/>
      </xdr:nvSpPr>
      <xdr:spPr>
        <a:xfrm>
          <a:off x="1752111" y="165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162452</xdr:rowOff>
    </xdr:from>
    <xdr:to>
      <xdr:col>6</xdr:col>
      <xdr:colOff>38100</xdr:colOff>
      <xdr:row>98</xdr:row>
      <xdr:rowOff>92602</xdr:rowOff>
    </xdr:to>
    <xdr:sp macro="" textlink="">
      <xdr:nvSpPr>
        <xdr:cNvPr id="264" name="楕円 263"/>
        <xdr:cNvSpPr/>
      </xdr:nvSpPr>
      <xdr:spPr>
        <a:xfrm>
          <a:off x="1079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109129</xdr:rowOff>
    </xdr:from>
    <xdr:ext cx="534377" cy="259045"/>
    <xdr:sp macro="" textlink="">
      <xdr:nvSpPr>
        <xdr:cNvPr id="265" name="テキスト ボックス 264"/>
        <xdr:cNvSpPr txBox="1"/>
      </xdr:nvSpPr>
      <xdr:spPr>
        <a:xfrm>
          <a:off x="863111" y="165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59233</xdr:rowOff>
    </xdr:from>
    <xdr:to>
      <xdr:col>55</xdr:col>
      <xdr:colOff>0</xdr:colOff>
      <xdr:row>36</xdr:row>
      <xdr:rowOff>79349</xdr:rowOff>
    </xdr:to>
    <xdr:cxnSp macro="">
      <xdr:nvCxnSpPr>
        <xdr:cNvPr id="292" name="直線コネクタ 291"/>
        <xdr:cNvCxnSpPr/>
      </xdr:nvCxnSpPr>
      <xdr:spPr>
        <a:xfrm flipV="1">
          <a:off x="9639300" y="6231433"/>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93" name="労働費平均値テキスト"/>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54204</xdr:rowOff>
    </xdr:from>
    <xdr:to>
      <xdr:col>50</xdr:col>
      <xdr:colOff>114300</xdr:colOff>
      <xdr:row>36</xdr:row>
      <xdr:rowOff>79349</xdr:rowOff>
    </xdr:to>
    <xdr:cxnSp macro="">
      <xdr:nvCxnSpPr>
        <xdr:cNvPr id="295" name="直線コネクタ 294"/>
        <xdr:cNvCxnSpPr/>
      </xdr:nvCxnSpPr>
      <xdr:spPr>
        <a:xfrm>
          <a:off x="8750300" y="622640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7" name="テキスト ボックス 296"/>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54204</xdr:rowOff>
    </xdr:from>
    <xdr:to>
      <xdr:col>45</xdr:col>
      <xdr:colOff>177800</xdr:colOff>
      <xdr:row>36</xdr:row>
      <xdr:rowOff>56947</xdr:rowOff>
    </xdr:to>
    <xdr:cxnSp macro="">
      <xdr:nvCxnSpPr>
        <xdr:cNvPr id="298" name="直線コネクタ 297"/>
        <xdr:cNvCxnSpPr/>
      </xdr:nvCxnSpPr>
      <xdr:spPr>
        <a:xfrm flipV="1">
          <a:off x="7861300" y="62264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300" name="テキスト ボックス 299"/>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112725</xdr:rowOff>
    </xdr:from>
    <xdr:to>
      <xdr:col>41</xdr:col>
      <xdr:colOff>50800</xdr:colOff>
      <xdr:row>36</xdr:row>
      <xdr:rowOff>56947</xdr:rowOff>
    </xdr:to>
    <xdr:cxnSp macro="">
      <xdr:nvCxnSpPr>
        <xdr:cNvPr id="301" name="直線コネクタ 300"/>
        <xdr:cNvCxnSpPr/>
      </xdr:nvCxnSpPr>
      <xdr:spPr>
        <a:xfrm>
          <a:off x="6972300" y="577057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303" name="テキスト ボックス 302"/>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5" name="テキスト ボックス 304"/>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8433</xdr:rowOff>
    </xdr:from>
    <xdr:to>
      <xdr:col>55</xdr:col>
      <xdr:colOff>50800</xdr:colOff>
      <xdr:row>36</xdr:row>
      <xdr:rowOff>110033</xdr:rowOff>
    </xdr:to>
    <xdr:sp macro="" textlink="">
      <xdr:nvSpPr>
        <xdr:cNvPr id="311" name="楕円 310"/>
        <xdr:cNvSpPr/>
      </xdr:nvSpPr>
      <xdr:spPr>
        <a:xfrm>
          <a:off x="104267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31310</xdr:rowOff>
    </xdr:from>
    <xdr:ext cx="378565" cy="259045"/>
    <xdr:sp macro="" textlink="">
      <xdr:nvSpPr>
        <xdr:cNvPr id="312" name="労働費該当値テキスト"/>
        <xdr:cNvSpPr txBox="1"/>
      </xdr:nvSpPr>
      <xdr:spPr>
        <a:xfrm>
          <a:off x="10528300" y="6032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28549</xdr:rowOff>
    </xdr:from>
    <xdr:to>
      <xdr:col>50</xdr:col>
      <xdr:colOff>165100</xdr:colOff>
      <xdr:row>36</xdr:row>
      <xdr:rowOff>130149</xdr:rowOff>
    </xdr:to>
    <xdr:sp macro="" textlink="">
      <xdr:nvSpPr>
        <xdr:cNvPr id="313" name="楕円 312"/>
        <xdr:cNvSpPr/>
      </xdr:nvSpPr>
      <xdr:spPr>
        <a:xfrm>
          <a:off x="9588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146676</xdr:rowOff>
    </xdr:from>
    <xdr:ext cx="378565" cy="259045"/>
    <xdr:sp macro="" textlink="">
      <xdr:nvSpPr>
        <xdr:cNvPr id="314" name="テキスト ボックス 313"/>
        <xdr:cNvSpPr txBox="1"/>
      </xdr:nvSpPr>
      <xdr:spPr>
        <a:xfrm>
          <a:off x="9450017" y="59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3404</xdr:rowOff>
    </xdr:from>
    <xdr:to>
      <xdr:col>46</xdr:col>
      <xdr:colOff>38100</xdr:colOff>
      <xdr:row>36</xdr:row>
      <xdr:rowOff>105004</xdr:rowOff>
    </xdr:to>
    <xdr:sp macro="" textlink="">
      <xdr:nvSpPr>
        <xdr:cNvPr id="315" name="楕円 314"/>
        <xdr:cNvSpPr/>
      </xdr:nvSpPr>
      <xdr:spPr>
        <a:xfrm>
          <a:off x="8699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121531</xdr:rowOff>
    </xdr:from>
    <xdr:ext cx="378565" cy="259045"/>
    <xdr:sp macro="" textlink="">
      <xdr:nvSpPr>
        <xdr:cNvPr id="316" name="テキスト ボックス 315"/>
        <xdr:cNvSpPr txBox="1"/>
      </xdr:nvSpPr>
      <xdr:spPr>
        <a:xfrm>
          <a:off x="8561017" y="595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6147</xdr:rowOff>
    </xdr:from>
    <xdr:to>
      <xdr:col>41</xdr:col>
      <xdr:colOff>101600</xdr:colOff>
      <xdr:row>36</xdr:row>
      <xdr:rowOff>107747</xdr:rowOff>
    </xdr:to>
    <xdr:sp macro="" textlink="">
      <xdr:nvSpPr>
        <xdr:cNvPr id="317" name="楕円 316"/>
        <xdr:cNvSpPr/>
      </xdr:nvSpPr>
      <xdr:spPr>
        <a:xfrm>
          <a:off x="7810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124274</xdr:rowOff>
    </xdr:from>
    <xdr:ext cx="378565" cy="259045"/>
    <xdr:sp macro="" textlink="">
      <xdr:nvSpPr>
        <xdr:cNvPr id="318" name="テキスト ボックス 317"/>
        <xdr:cNvSpPr txBox="1"/>
      </xdr:nvSpPr>
      <xdr:spPr>
        <a:xfrm>
          <a:off x="7672017" y="595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61925</xdr:rowOff>
    </xdr:from>
    <xdr:to>
      <xdr:col>36</xdr:col>
      <xdr:colOff>165100</xdr:colOff>
      <xdr:row>33</xdr:row>
      <xdr:rowOff>163525</xdr:rowOff>
    </xdr:to>
    <xdr:sp macro="" textlink="">
      <xdr:nvSpPr>
        <xdr:cNvPr id="319" name="楕円 318"/>
        <xdr:cNvSpPr/>
      </xdr:nvSpPr>
      <xdr:spPr>
        <a:xfrm>
          <a:off x="6921500" y="57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8602</xdr:rowOff>
    </xdr:from>
    <xdr:ext cx="469744" cy="259045"/>
    <xdr:sp macro="" textlink="">
      <xdr:nvSpPr>
        <xdr:cNvPr id="320" name="テキスト ボックス 319"/>
        <xdr:cNvSpPr txBox="1"/>
      </xdr:nvSpPr>
      <xdr:spPr>
        <a:xfrm>
          <a:off x="6737428" y="54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71668</xdr:rowOff>
    </xdr:from>
    <xdr:to>
      <xdr:col>55</xdr:col>
      <xdr:colOff>0</xdr:colOff>
      <xdr:row>76</xdr:row>
      <xdr:rowOff>87260</xdr:rowOff>
    </xdr:to>
    <xdr:cxnSp macro="">
      <xdr:nvCxnSpPr>
        <xdr:cNvPr id="402" name="直線コネクタ 401"/>
        <xdr:cNvCxnSpPr/>
      </xdr:nvCxnSpPr>
      <xdr:spPr>
        <a:xfrm flipV="1">
          <a:off x="9639300" y="13101868"/>
          <a:ext cx="8382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3" name="商工費平均値テキスト"/>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4460</xdr:rowOff>
    </xdr:from>
    <xdr:to>
      <xdr:col>50</xdr:col>
      <xdr:colOff>114300</xdr:colOff>
      <xdr:row>76</xdr:row>
      <xdr:rowOff>87260</xdr:rowOff>
    </xdr:to>
    <xdr:cxnSp macro="">
      <xdr:nvCxnSpPr>
        <xdr:cNvPr id="405" name="直線コネクタ 404"/>
        <xdr:cNvCxnSpPr/>
      </xdr:nvCxnSpPr>
      <xdr:spPr>
        <a:xfrm>
          <a:off x="8750300" y="13034660"/>
          <a:ext cx="8890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7" name="テキスト ボックス 406"/>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4460</xdr:rowOff>
    </xdr:from>
    <xdr:to>
      <xdr:col>45</xdr:col>
      <xdr:colOff>177800</xdr:colOff>
      <xdr:row>77</xdr:row>
      <xdr:rowOff>12827</xdr:rowOff>
    </xdr:to>
    <xdr:cxnSp macro="">
      <xdr:nvCxnSpPr>
        <xdr:cNvPr id="408" name="直線コネクタ 407"/>
        <xdr:cNvCxnSpPr/>
      </xdr:nvCxnSpPr>
      <xdr:spPr>
        <a:xfrm flipV="1">
          <a:off x="7861300" y="13034660"/>
          <a:ext cx="8890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0" name="テキスト ボックス 409"/>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12827</xdr:rowOff>
    </xdr:from>
    <xdr:to>
      <xdr:col>41</xdr:col>
      <xdr:colOff>50800</xdr:colOff>
      <xdr:row>77</xdr:row>
      <xdr:rowOff>55438</xdr:rowOff>
    </xdr:to>
    <xdr:cxnSp macro="">
      <xdr:nvCxnSpPr>
        <xdr:cNvPr id="411" name="直線コネクタ 410"/>
        <xdr:cNvCxnSpPr/>
      </xdr:nvCxnSpPr>
      <xdr:spPr>
        <a:xfrm flipV="1">
          <a:off x="6972300" y="1321447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3" name="テキスト ボックス 412"/>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20868</xdr:rowOff>
    </xdr:from>
    <xdr:to>
      <xdr:col>55</xdr:col>
      <xdr:colOff>50800</xdr:colOff>
      <xdr:row>76</xdr:row>
      <xdr:rowOff>122468</xdr:rowOff>
    </xdr:to>
    <xdr:sp macro="" textlink="">
      <xdr:nvSpPr>
        <xdr:cNvPr id="421" name="楕円 420"/>
        <xdr:cNvSpPr/>
      </xdr:nvSpPr>
      <xdr:spPr>
        <a:xfrm>
          <a:off x="10426700" y="130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43745</xdr:rowOff>
    </xdr:from>
    <xdr:ext cx="469744" cy="259045"/>
    <xdr:sp macro="" textlink="">
      <xdr:nvSpPr>
        <xdr:cNvPr id="422" name="商工費該当値テキスト"/>
        <xdr:cNvSpPr txBox="1"/>
      </xdr:nvSpPr>
      <xdr:spPr>
        <a:xfrm>
          <a:off x="10528300" y="129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36460</xdr:rowOff>
    </xdr:from>
    <xdr:to>
      <xdr:col>50</xdr:col>
      <xdr:colOff>165100</xdr:colOff>
      <xdr:row>76</xdr:row>
      <xdr:rowOff>138060</xdr:rowOff>
    </xdr:to>
    <xdr:sp macro="" textlink="">
      <xdr:nvSpPr>
        <xdr:cNvPr id="423" name="楕円 422"/>
        <xdr:cNvSpPr/>
      </xdr:nvSpPr>
      <xdr:spPr>
        <a:xfrm>
          <a:off x="9588500" y="130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154586</xdr:rowOff>
    </xdr:from>
    <xdr:ext cx="469744" cy="259045"/>
    <xdr:sp macro="" textlink="">
      <xdr:nvSpPr>
        <xdr:cNvPr id="424" name="テキスト ボックス 423"/>
        <xdr:cNvSpPr txBox="1"/>
      </xdr:nvSpPr>
      <xdr:spPr>
        <a:xfrm>
          <a:off x="9404428" y="1284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125110</xdr:rowOff>
    </xdr:from>
    <xdr:to>
      <xdr:col>46</xdr:col>
      <xdr:colOff>38100</xdr:colOff>
      <xdr:row>76</xdr:row>
      <xdr:rowOff>55260</xdr:rowOff>
    </xdr:to>
    <xdr:sp macro="" textlink="">
      <xdr:nvSpPr>
        <xdr:cNvPr id="425" name="楕円 424"/>
        <xdr:cNvSpPr/>
      </xdr:nvSpPr>
      <xdr:spPr>
        <a:xfrm>
          <a:off x="86995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71787</xdr:rowOff>
    </xdr:from>
    <xdr:ext cx="534377" cy="259045"/>
    <xdr:sp macro="" textlink="">
      <xdr:nvSpPr>
        <xdr:cNvPr id="426" name="テキスト ボックス 425"/>
        <xdr:cNvSpPr txBox="1"/>
      </xdr:nvSpPr>
      <xdr:spPr>
        <a:xfrm>
          <a:off x="8483111" y="127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133477</xdr:rowOff>
    </xdr:from>
    <xdr:to>
      <xdr:col>41</xdr:col>
      <xdr:colOff>101600</xdr:colOff>
      <xdr:row>77</xdr:row>
      <xdr:rowOff>63627</xdr:rowOff>
    </xdr:to>
    <xdr:sp macro="" textlink="">
      <xdr:nvSpPr>
        <xdr:cNvPr id="427" name="楕円 426"/>
        <xdr:cNvSpPr/>
      </xdr:nvSpPr>
      <xdr:spPr>
        <a:xfrm>
          <a:off x="78105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80154</xdr:rowOff>
    </xdr:from>
    <xdr:ext cx="469744" cy="259045"/>
    <xdr:sp macro="" textlink="">
      <xdr:nvSpPr>
        <xdr:cNvPr id="428" name="テキスト ボックス 427"/>
        <xdr:cNvSpPr txBox="1"/>
      </xdr:nvSpPr>
      <xdr:spPr>
        <a:xfrm>
          <a:off x="7626428" y="1293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4638</xdr:rowOff>
    </xdr:from>
    <xdr:to>
      <xdr:col>36</xdr:col>
      <xdr:colOff>165100</xdr:colOff>
      <xdr:row>77</xdr:row>
      <xdr:rowOff>106238</xdr:rowOff>
    </xdr:to>
    <xdr:sp macro="" textlink="">
      <xdr:nvSpPr>
        <xdr:cNvPr id="429" name="楕円 428"/>
        <xdr:cNvSpPr/>
      </xdr:nvSpPr>
      <xdr:spPr>
        <a:xfrm>
          <a:off x="6921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97365</xdr:rowOff>
    </xdr:from>
    <xdr:ext cx="469744" cy="259045"/>
    <xdr:sp macro="" textlink="">
      <xdr:nvSpPr>
        <xdr:cNvPr id="430" name="テキスト ボックス 429"/>
        <xdr:cNvSpPr txBox="1"/>
      </xdr:nvSpPr>
      <xdr:spPr>
        <a:xfrm>
          <a:off x="6737428"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109533</xdr:rowOff>
    </xdr:from>
    <xdr:to>
      <xdr:col>55</xdr:col>
      <xdr:colOff>0</xdr:colOff>
      <xdr:row>97</xdr:row>
      <xdr:rowOff>136187</xdr:rowOff>
    </xdr:to>
    <xdr:cxnSp macro="">
      <xdr:nvCxnSpPr>
        <xdr:cNvPr id="459" name="直線コネクタ 458"/>
        <xdr:cNvCxnSpPr/>
      </xdr:nvCxnSpPr>
      <xdr:spPr>
        <a:xfrm>
          <a:off x="9639300" y="16740183"/>
          <a:ext cx="8382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0" name="土木費平均値テキスト"/>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25888</xdr:rowOff>
    </xdr:from>
    <xdr:to>
      <xdr:col>50</xdr:col>
      <xdr:colOff>114300</xdr:colOff>
      <xdr:row>97</xdr:row>
      <xdr:rowOff>109533</xdr:rowOff>
    </xdr:to>
    <xdr:cxnSp macro="">
      <xdr:nvCxnSpPr>
        <xdr:cNvPr id="462" name="直線コネクタ 461"/>
        <xdr:cNvCxnSpPr/>
      </xdr:nvCxnSpPr>
      <xdr:spPr>
        <a:xfrm>
          <a:off x="8750300" y="16656538"/>
          <a:ext cx="889000" cy="8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4" name="テキスト ボックス 463"/>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76575</xdr:rowOff>
    </xdr:from>
    <xdr:to>
      <xdr:col>45</xdr:col>
      <xdr:colOff>177800</xdr:colOff>
      <xdr:row>97</xdr:row>
      <xdr:rowOff>25888</xdr:rowOff>
    </xdr:to>
    <xdr:cxnSp macro="">
      <xdr:nvCxnSpPr>
        <xdr:cNvPr id="465" name="直線コネクタ 464"/>
        <xdr:cNvCxnSpPr/>
      </xdr:nvCxnSpPr>
      <xdr:spPr>
        <a:xfrm>
          <a:off x="7861300" y="16535775"/>
          <a:ext cx="889000" cy="1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7" name="テキスト ボックス 466"/>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76575</xdr:rowOff>
    </xdr:from>
    <xdr:to>
      <xdr:col>41</xdr:col>
      <xdr:colOff>50800</xdr:colOff>
      <xdr:row>96</xdr:row>
      <xdr:rowOff>126175</xdr:rowOff>
    </xdr:to>
    <xdr:cxnSp macro="">
      <xdr:nvCxnSpPr>
        <xdr:cNvPr id="468" name="直線コネクタ 467"/>
        <xdr:cNvCxnSpPr/>
      </xdr:nvCxnSpPr>
      <xdr:spPr>
        <a:xfrm flipV="1">
          <a:off x="6972300" y="16535775"/>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70" name="テキスト ボックス 469"/>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72" name="テキスト ボックス 471"/>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85387</xdr:rowOff>
    </xdr:from>
    <xdr:to>
      <xdr:col>55</xdr:col>
      <xdr:colOff>50800</xdr:colOff>
      <xdr:row>98</xdr:row>
      <xdr:rowOff>15537</xdr:rowOff>
    </xdr:to>
    <xdr:sp macro="" textlink="">
      <xdr:nvSpPr>
        <xdr:cNvPr id="478" name="楕円 477"/>
        <xdr:cNvSpPr/>
      </xdr:nvSpPr>
      <xdr:spPr>
        <a:xfrm>
          <a:off x="10426700" y="167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18132</xdr:rowOff>
    </xdr:from>
    <xdr:ext cx="534377" cy="259045"/>
    <xdr:sp macro="" textlink="">
      <xdr:nvSpPr>
        <xdr:cNvPr id="479" name="土木費該当値テキスト"/>
        <xdr:cNvSpPr txBox="1"/>
      </xdr:nvSpPr>
      <xdr:spPr>
        <a:xfrm>
          <a:off x="10528300" y="166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58733</xdr:rowOff>
    </xdr:from>
    <xdr:to>
      <xdr:col>50</xdr:col>
      <xdr:colOff>165100</xdr:colOff>
      <xdr:row>97</xdr:row>
      <xdr:rowOff>160333</xdr:rowOff>
    </xdr:to>
    <xdr:sp macro="" textlink="">
      <xdr:nvSpPr>
        <xdr:cNvPr id="480" name="楕円 479"/>
        <xdr:cNvSpPr/>
      </xdr:nvSpPr>
      <xdr:spPr>
        <a:xfrm>
          <a:off x="9588500" y="166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151460</xdr:rowOff>
    </xdr:from>
    <xdr:ext cx="534377" cy="259045"/>
    <xdr:sp macro="" textlink="">
      <xdr:nvSpPr>
        <xdr:cNvPr id="481" name="テキスト ボックス 480"/>
        <xdr:cNvSpPr txBox="1"/>
      </xdr:nvSpPr>
      <xdr:spPr>
        <a:xfrm>
          <a:off x="9372111" y="167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146538</xdr:rowOff>
    </xdr:from>
    <xdr:to>
      <xdr:col>46</xdr:col>
      <xdr:colOff>38100</xdr:colOff>
      <xdr:row>97</xdr:row>
      <xdr:rowOff>76688</xdr:rowOff>
    </xdr:to>
    <xdr:sp macro="" textlink="">
      <xdr:nvSpPr>
        <xdr:cNvPr id="482" name="楕円 481"/>
        <xdr:cNvSpPr/>
      </xdr:nvSpPr>
      <xdr:spPr>
        <a:xfrm>
          <a:off x="8699500" y="166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93215</xdr:rowOff>
    </xdr:from>
    <xdr:ext cx="534377" cy="259045"/>
    <xdr:sp macro="" textlink="">
      <xdr:nvSpPr>
        <xdr:cNvPr id="483" name="テキスト ボックス 482"/>
        <xdr:cNvSpPr txBox="1"/>
      </xdr:nvSpPr>
      <xdr:spPr>
        <a:xfrm>
          <a:off x="8483111" y="1638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25775</xdr:rowOff>
    </xdr:from>
    <xdr:to>
      <xdr:col>41</xdr:col>
      <xdr:colOff>101600</xdr:colOff>
      <xdr:row>96</xdr:row>
      <xdr:rowOff>127375</xdr:rowOff>
    </xdr:to>
    <xdr:sp macro="" textlink="">
      <xdr:nvSpPr>
        <xdr:cNvPr id="484" name="楕円 483"/>
        <xdr:cNvSpPr/>
      </xdr:nvSpPr>
      <xdr:spPr>
        <a:xfrm>
          <a:off x="7810500" y="1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143902</xdr:rowOff>
    </xdr:from>
    <xdr:ext cx="534377" cy="259045"/>
    <xdr:sp macro="" textlink="">
      <xdr:nvSpPr>
        <xdr:cNvPr id="485" name="テキスト ボックス 484"/>
        <xdr:cNvSpPr txBox="1"/>
      </xdr:nvSpPr>
      <xdr:spPr>
        <a:xfrm>
          <a:off x="7594111" y="162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75375</xdr:rowOff>
    </xdr:from>
    <xdr:to>
      <xdr:col>36</xdr:col>
      <xdr:colOff>165100</xdr:colOff>
      <xdr:row>97</xdr:row>
      <xdr:rowOff>5525</xdr:rowOff>
    </xdr:to>
    <xdr:sp macro="" textlink="">
      <xdr:nvSpPr>
        <xdr:cNvPr id="486" name="楕円 485"/>
        <xdr:cNvSpPr/>
      </xdr:nvSpPr>
      <xdr:spPr>
        <a:xfrm>
          <a:off x="6921500" y="165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22052</xdr:rowOff>
    </xdr:from>
    <xdr:ext cx="534377" cy="259045"/>
    <xdr:sp macro="" textlink="">
      <xdr:nvSpPr>
        <xdr:cNvPr id="487" name="テキスト ボックス 486"/>
        <xdr:cNvSpPr txBox="1"/>
      </xdr:nvSpPr>
      <xdr:spPr>
        <a:xfrm>
          <a:off x="6705111" y="163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27457</xdr:rowOff>
    </xdr:from>
    <xdr:to>
      <xdr:col>85</xdr:col>
      <xdr:colOff>127000</xdr:colOff>
      <xdr:row>37</xdr:row>
      <xdr:rowOff>41996</xdr:rowOff>
    </xdr:to>
    <xdr:cxnSp macro="">
      <xdr:nvCxnSpPr>
        <xdr:cNvPr id="514" name="直線コネクタ 513"/>
        <xdr:cNvCxnSpPr/>
      </xdr:nvCxnSpPr>
      <xdr:spPr>
        <a:xfrm flipV="1">
          <a:off x="15481300" y="6371107"/>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65590</xdr:rowOff>
    </xdr:from>
    <xdr:ext cx="469744" cy="259045"/>
    <xdr:sp macro="" textlink="">
      <xdr:nvSpPr>
        <xdr:cNvPr id="515" name="消防費平均値テキスト"/>
        <xdr:cNvSpPr txBox="1"/>
      </xdr:nvSpPr>
      <xdr:spPr>
        <a:xfrm>
          <a:off x="16370300" y="640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41996</xdr:rowOff>
    </xdr:from>
    <xdr:to>
      <xdr:col>81</xdr:col>
      <xdr:colOff>50800</xdr:colOff>
      <xdr:row>37</xdr:row>
      <xdr:rowOff>91099</xdr:rowOff>
    </xdr:to>
    <xdr:cxnSp macro="">
      <xdr:nvCxnSpPr>
        <xdr:cNvPr id="517" name="直線コネクタ 516"/>
        <xdr:cNvCxnSpPr/>
      </xdr:nvCxnSpPr>
      <xdr:spPr>
        <a:xfrm flipV="1">
          <a:off x="14592300" y="6385646"/>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40718</xdr:rowOff>
    </xdr:from>
    <xdr:ext cx="469744" cy="259045"/>
    <xdr:sp macro="" textlink="">
      <xdr:nvSpPr>
        <xdr:cNvPr id="519" name="テキスト ボックス 518"/>
        <xdr:cNvSpPr txBox="1"/>
      </xdr:nvSpPr>
      <xdr:spPr>
        <a:xfrm>
          <a:off x="15246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42133</xdr:rowOff>
    </xdr:from>
    <xdr:to>
      <xdr:col>76</xdr:col>
      <xdr:colOff>114300</xdr:colOff>
      <xdr:row>37</xdr:row>
      <xdr:rowOff>91099</xdr:rowOff>
    </xdr:to>
    <xdr:cxnSp macro="">
      <xdr:nvCxnSpPr>
        <xdr:cNvPr id="520" name="直線コネクタ 519"/>
        <xdr:cNvCxnSpPr/>
      </xdr:nvCxnSpPr>
      <xdr:spPr>
        <a:xfrm>
          <a:off x="13703300" y="6385783"/>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22" name="テキスト ボックス 521"/>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42133</xdr:rowOff>
    </xdr:from>
    <xdr:to>
      <xdr:col>71</xdr:col>
      <xdr:colOff>177800</xdr:colOff>
      <xdr:row>37</xdr:row>
      <xdr:rowOff>92197</xdr:rowOff>
    </xdr:to>
    <xdr:cxnSp macro="">
      <xdr:nvCxnSpPr>
        <xdr:cNvPr id="523" name="直線コネクタ 522"/>
        <xdr:cNvCxnSpPr/>
      </xdr:nvCxnSpPr>
      <xdr:spPr>
        <a:xfrm flipV="1">
          <a:off x="12814300" y="6385783"/>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117436</xdr:rowOff>
    </xdr:from>
    <xdr:ext cx="469744" cy="259045"/>
    <xdr:sp macro="" textlink="">
      <xdr:nvSpPr>
        <xdr:cNvPr id="525" name="テキスト ボックス 524"/>
        <xdr:cNvSpPr txBox="1"/>
      </xdr:nvSpPr>
      <xdr:spPr>
        <a:xfrm>
          <a:off x="13468428" y="646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52926</xdr:rowOff>
    </xdr:from>
    <xdr:ext cx="469744" cy="259045"/>
    <xdr:sp macro="" textlink="">
      <xdr:nvSpPr>
        <xdr:cNvPr id="527" name="テキスト ボックス 526"/>
        <xdr:cNvSpPr txBox="1"/>
      </xdr:nvSpPr>
      <xdr:spPr>
        <a:xfrm>
          <a:off x="12579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148107</xdr:rowOff>
    </xdr:from>
    <xdr:to>
      <xdr:col>85</xdr:col>
      <xdr:colOff>177800</xdr:colOff>
      <xdr:row>37</xdr:row>
      <xdr:rowOff>78257</xdr:rowOff>
    </xdr:to>
    <xdr:sp macro="" textlink="">
      <xdr:nvSpPr>
        <xdr:cNvPr id="533" name="楕円 532"/>
        <xdr:cNvSpPr/>
      </xdr:nvSpPr>
      <xdr:spPr>
        <a:xfrm>
          <a:off x="16268700" y="63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170984</xdr:rowOff>
    </xdr:from>
    <xdr:ext cx="469744" cy="259045"/>
    <xdr:sp macro="" textlink="">
      <xdr:nvSpPr>
        <xdr:cNvPr id="534" name="消防費該当値テキスト"/>
        <xdr:cNvSpPr txBox="1"/>
      </xdr:nvSpPr>
      <xdr:spPr>
        <a:xfrm>
          <a:off x="16370300" y="61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162646</xdr:rowOff>
    </xdr:from>
    <xdr:to>
      <xdr:col>81</xdr:col>
      <xdr:colOff>101600</xdr:colOff>
      <xdr:row>37</xdr:row>
      <xdr:rowOff>92796</xdr:rowOff>
    </xdr:to>
    <xdr:sp macro="" textlink="">
      <xdr:nvSpPr>
        <xdr:cNvPr id="535" name="楕円 534"/>
        <xdr:cNvSpPr/>
      </xdr:nvSpPr>
      <xdr:spPr>
        <a:xfrm>
          <a:off x="15430500" y="633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109323</xdr:rowOff>
    </xdr:from>
    <xdr:ext cx="469744" cy="259045"/>
    <xdr:sp macro="" textlink="">
      <xdr:nvSpPr>
        <xdr:cNvPr id="536" name="テキスト ボックス 535"/>
        <xdr:cNvSpPr txBox="1"/>
      </xdr:nvSpPr>
      <xdr:spPr>
        <a:xfrm>
          <a:off x="15246428" y="611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40299</xdr:rowOff>
    </xdr:from>
    <xdr:to>
      <xdr:col>76</xdr:col>
      <xdr:colOff>165100</xdr:colOff>
      <xdr:row>37</xdr:row>
      <xdr:rowOff>141899</xdr:rowOff>
    </xdr:to>
    <xdr:sp macro="" textlink="">
      <xdr:nvSpPr>
        <xdr:cNvPr id="537" name="楕円 536"/>
        <xdr:cNvSpPr/>
      </xdr:nvSpPr>
      <xdr:spPr>
        <a:xfrm>
          <a:off x="14541500" y="63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158426</xdr:rowOff>
    </xdr:from>
    <xdr:ext cx="469744" cy="259045"/>
    <xdr:sp macro="" textlink="">
      <xdr:nvSpPr>
        <xdr:cNvPr id="538" name="テキスト ボックス 537"/>
        <xdr:cNvSpPr txBox="1"/>
      </xdr:nvSpPr>
      <xdr:spPr>
        <a:xfrm>
          <a:off x="14357428" y="61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162783</xdr:rowOff>
    </xdr:from>
    <xdr:to>
      <xdr:col>72</xdr:col>
      <xdr:colOff>38100</xdr:colOff>
      <xdr:row>37</xdr:row>
      <xdr:rowOff>92933</xdr:rowOff>
    </xdr:to>
    <xdr:sp macro="" textlink="">
      <xdr:nvSpPr>
        <xdr:cNvPr id="539" name="楕円 538"/>
        <xdr:cNvSpPr/>
      </xdr:nvSpPr>
      <xdr:spPr>
        <a:xfrm>
          <a:off x="13652500" y="6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109460</xdr:rowOff>
    </xdr:from>
    <xdr:ext cx="469744" cy="259045"/>
    <xdr:sp macro="" textlink="">
      <xdr:nvSpPr>
        <xdr:cNvPr id="540" name="テキスト ボックス 539"/>
        <xdr:cNvSpPr txBox="1"/>
      </xdr:nvSpPr>
      <xdr:spPr>
        <a:xfrm>
          <a:off x="13468428" y="611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41397</xdr:rowOff>
    </xdr:from>
    <xdr:to>
      <xdr:col>67</xdr:col>
      <xdr:colOff>101600</xdr:colOff>
      <xdr:row>37</xdr:row>
      <xdr:rowOff>142997</xdr:rowOff>
    </xdr:to>
    <xdr:sp macro="" textlink="">
      <xdr:nvSpPr>
        <xdr:cNvPr id="541" name="楕円 540"/>
        <xdr:cNvSpPr/>
      </xdr:nvSpPr>
      <xdr:spPr>
        <a:xfrm>
          <a:off x="12763500" y="63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159524</xdr:rowOff>
    </xdr:from>
    <xdr:ext cx="469744" cy="259045"/>
    <xdr:sp macro="" textlink="">
      <xdr:nvSpPr>
        <xdr:cNvPr id="542" name="テキスト ボックス 541"/>
        <xdr:cNvSpPr txBox="1"/>
      </xdr:nvSpPr>
      <xdr:spPr>
        <a:xfrm>
          <a:off x="12579428" y="616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71849</xdr:rowOff>
    </xdr:from>
    <xdr:to>
      <xdr:col>85</xdr:col>
      <xdr:colOff>127000</xdr:colOff>
      <xdr:row>57</xdr:row>
      <xdr:rowOff>79502</xdr:rowOff>
    </xdr:to>
    <xdr:cxnSp macro="">
      <xdr:nvCxnSpPr>
        <xdr:cNvPr id="574" name="直線コネクタ 573"/>
        <xdr:cNvCxnSpPr/>
      </xdr:nvCxnSpPr>
      <xdr:spPr>
        <a:xfrm flipV="1">
          <a:off x="15481300" y="9844499"/>
          <a:ext cx="8382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5" name="教育費平均値テキスト"/>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128314</xdr:rowOff>
    </xdr:from>
    <xdr:to>
      <xdr:col>81</xdr:col>
      <xdr:colOff>50800</xdr:colOff>
      <xdr:row>57</xdr:row>
      <xdr:rowOff>79502</xdr:rowOff>
    </xdr:to>
    <xdr:cxnSp macro="">
      <xdr:nvCxnSpPr>
        <xdr:cNvPr id="577" name="直線コネクタ 576"/>
        <xdr:cNvCxnSpPr/>
      </xdr:nvCxnSpPr>
      <xdr:spPr>
        <a:xfrm>
          <a:off x="14592300" y="9729514"/>
          <a:ext cx="889000" cy="1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54791</xdr:rowOff>
    </xdr:from>
    <xdr:to>
      <xdr:col>76</xdr:col>
      <xdr:colOff>114300</xdr:colOff>
      <xdr:row>56</xdr:row>
      <xdr:rowOff>128314</xdr:rowOff>
    </xdr:to>
    <xdr:cxnSp macro="">
      <xdr:nvCxnSpPr>
        <xdr:cNvPr id="580" name="直線コネクタ 579"/>
        <xdr:cNvCxnSpPr/>
      </xdr:nvCxnSpPr>
      <xdr:spPr>
        <a:xfrm>
          <a:off x="13703300" y="9655991"/>
          <a:ext cx="889000" cy="7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4386</xdr:rowOff>
    </xdr:from>
    <xdr:ext cx="534377" cy="259045"/>
    <xdr:sp macro="" textlink="">
      <xdr:nvSpPr>
        <xdr:cNvPr id="582" name="テキスト ボックス 581"/>
        <xdr:cNvSpPr txBox="1"/>
      </xdr:nvSpPr>
      <xdr:spPr>
        <a:xfrm>
          <a:off x="14325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54791</xdr:rowOff>
    </xdr:from>
    <xdr:to>
      <xdr:col>71</xdr:col>
      <xdr:colOff>177800</xdr:colOff>
      <xdr:row>56</xdr:row>
      <xdr:rowOff>150836</xdr:rowOff>
    </xdr:to>
    <xdr:cxnSp macro="">
      <xdr:nvCxnSpPr>
        <xdr:cNvPr id="583" name="直線コネクタ 582"/>
        <xdr:cNvCxnSpPr/>
      </xdr:nvCxnSpPr>
      <xdr:spPr>
        <a:xfrm flipV="1">
          <a:off x="12814300" y="9655991"/>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5028</xdr:rowOff>
    </xdr:from>
    <xdr:ext cx="534377" cy="259045"/>
    <xdr:sp macro="" textlink="">
      <xdr:nvSpPr>
        <xdr:cNvPr id="585" name="テキスト ボックス 584"/>
        <xdr:cNvSpPr txBox="1"/>
      </xdr:nvSpPr>
      <xdr:spPr>
        <a:xfrm>
          <a:off x="13436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18494</xdr:rowOff>
    </xdr:from>
    <xdr:ext cx="534377" cy="259045"/>
    <xdr:sp macro="" textlink="">
      <xdr:nvSpPr>
        <xdr:cNvPr id="587" name="テキスト ボックス 586"/>
        <xdr:cNvSpPr txBox="1"/>
      </xdr:nvSpPr>
      <xdr:spPr>
        <a:xfrm>
          <a:off x="12547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21049</xdr:rowOff>
    </xdr:from>
    <xdr:to>
      <xdr:col>85</xdr:col>
      <xdr:colOff>177800</xdr:colOff>
      <xdr:row>57</xdr:row>
      <xdr:rowOff>122649</xdr:rowOff>
    </xdr:to>
    <xdr:sp macro="" textlink="">
      <xdr:nvSpPr>
        <xdr:cNvPr id="593" name="楕円 592"/>
        <xdr:cNvSpPr/>
      </xdr:nvSpPr>
      <xdr:spPr>
        <a:xfrm>
          <a:off x="16268700" y="97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170926</xdr:rowOff>
    </xdr:from>
    <xdr:ext cx="534377" cy="259045"/>
    <xdr:sp macro="" textlink="">
      <xdr:nvSpPr>
        <xdr:cNvPr id="594" name="教育費該当値テキスト"/>
        <xdr:cNvSpPr txBox="1"/>
      </xdr:nvSpPr>
      <xdr:spPr>
        <a:xfrm>
          <a:off x="16370300" y="97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28702</xdr:rowOff>
    </xdr:from>
    <xdr:to>
      <xdr:col>81</xdr:col>
      <xdr:colOff>101600</xdr:colOff>
      <xdr:row>57</xdr:row>
      <xdr:rowOff>130302</xdr:rowOff>
    </xdr:to>
    <xdr:sp macro="" textlink="">
      <xdr:nvSpPr>
        <xdr:cNvPr id="595" name="楕円 594"/>
        <xdr:cNvSpPr/>
      </xdr:nvSpPr>
      <xdr:spPr>
        <a:xfrm>
          <a:off x="15430500" y="9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121429</xdr:rowOff>
    </xdr:from>
    <xdr:ext cx="534377" cy="259045"/>
    <xdr:sp macro="" textlink="">
      <xdr:nvSpPr>
        <xdr:cNvPr id="596" name="テキスト ボックス 595"/>
        <xdr:cNvSpPr txBox="1"/>
      </xdr:nvSpPr>
      <xdr:spPr>
        <a:xfrm>
          <a:off x="15214111" y="98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77514</xdr:rowOff>
    </xdr:from>
    <xdr:to>
      <xdr:col>76</xdr:col>
      <xdr:colOff>165100</xdr:colOff>
      <xdr:row>57</xdr:row>
      <xdr:rowOff>7664</xdr:rowOff>
    </xdr:to>
    <xdr:sp macro="" textlink="">
      <xdr:nvSpPr>
        <xdr:cNvPr id="597" name="楕円 596"/>
        <xdr:cNvSpPr/>
      </xdr:nvSpPr>
      <xdr:spPr>
        <a:xfrm>
          <a:off x="14541500" y="9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24191</xdr:rowOff>
    </xdr:from>
    <xdr:ext cx="534377" cy="259045"/>
    <xdr:sp macro="" textlink="">
      <xdr:nvSpPr>
        <xdr:cNvPr id="598" name="テキスト ボックス 597"/>
        <xdr:cNvSpPr txBox="1"/>
      </xdr:nvSpPr>
      <xdr:spPr>
        <a:xfrm>
          <a:off x="14325111" y="9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3991</xdr:rowOff>
    </xdr:from>
    <xdr:to>
      <xdr:col>72</xdr:col>
      <xdr:colOff>38100</xdr:colOff>
      <xdr:row>56</xdr:row>
      <xdr:rowOff>105591</xdr:rowOff>
    </xdr:to>
    <xdr:sp macro="" textlink="">
      <xdr:nvSpPr>
        <xdr:cNvPr id="599" name="楕円 598"/>
        <xdr:cNvSpPr/>
      </xdr:nvSpPr>
      <xdr:spPr>
        <a:xfrm>
          <a:off x="13652500" y="9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122118</xdr:rowOff>
    </xdr:from>
    <xdr:ext cx="534377" cy="259045"/>
    <xdr:sp macro="" textlink="">
      <xdr:nvSpPr>
        <xdr:cNvPr id="600" name="テキスト ボックス 599"/>
        <xdr:cNvSpPr txBox="1"/>
      </xdr:nvSpPr>
      <xdr:spPr>
        <a:xfrm>
          <a:off x="13436111" y="93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100036</xdr:rowOff>
    </xdr:from>
    <xdr:to>
      <xdr:col>67</xdr:col>
      <xdr:colOff>101600</xdr:colOff>
      <xdr:row>57</xdr:row>
      <xdr:rowOff>30186</xdr:rowOff>
    </xdr:to>
    <xdr:sp macro="" textlink="">
      <xdr:nvSpPr>
        <xdr:cNvPr id="601" name="楕円 600"/>
        <xdr:cNvSpPr/>
      </xdr:nvSpPr>
      <xdr:spPr>
        <a:xfrm>
          <a:off x="12763500" y="97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46713</xdr:rowOff>
    </xdr:from>
    <xdr:ext cx="534377" cy="259045"/>
    <xdr:sp macro="" textlink="">
      <xdr:nvSpPr>
        <xdr:cNvPr id="602" name="テキスト ボックス 601"/>
        <xdr:cNvSpPr txBox="1"/>
      </xdr:nvSpPr>
      <xdr:spPr>
        <a:xfrm>
          <a:off x="12547111" y="94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1" name="直線コネクタ 680"/>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2"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3" name="直線コネクタ 682"/>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4"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5" name="直線コネクタ 684"/>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11685</xdr:rowOff>
    </xdr:from>
    <xdr:to>
      <xdr:col>85</xdr:col>
      <xdr:colOff>127000</xdr:colOff>
      <xdr:row>97</xdr:row>
      <xdr:rowOff>38863</xdr:rowOff>
    </xdr:to>
    <xdr:cxnSp macro="">
      <xdr:nvCxnSpPr>
        <xdr:cNvPr id="686" name="直線コネクタ 685"/>
        <xdr:cNvCxnSpPr/>
      </xdr:nvCxnSpPr>
      <xdr:spPr>
        <a:xfrm>
          <a:off x="15481300" y="16642335"/>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7" name="公債費平均値テキスト"/>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8" name="フローチャート: 判断 687"/>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167512</xdr:rowOff>
    </xdr:from>
    <xdr:to>
      <xdr:col>81</xdr:col>
      <xdr:colOff>50800</xdr:colOff>
      <xdr:row>97</xdr:row>
      <xdr:rowOff>11685</xdr:rowOff>
    </xdr:to>
    <xdr:cxnSp macro="">
      <xdr:nvCxnSpPr>
        <xdr:cNvPr id="689" name="直線コネクタ 688"/>
        <xdr:cNvCxnSpPr/>
      </xdr:nvCxnSpPr>
      <xdr:spPr>
        <a:xfrm>
          <a:off x="14592300" y="16626712"/>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0" name="フローチャート: 判断 689"/>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91" name="テキスト ボックス 690"/>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136398</xdr:rowOff>
    </xdr:from>
    <xdr:to>
      <xdr:col>76</xdr:col>
      <xdr:colOff>114300</xdr:colOff>
      <xdr:row>96</xdr:row>
      <xdr:rowOff>167512</xdr:rowOff>
    </xdr:to>
    <xdr:cxnSp macro="">
      <xdr:nvCxnSpPr>
        <xdr:cNvPr id="692" name="直線コネクタ 691"/>
        <xdr:cNvCxnSpPr/>
      </xdr:nvCxnSpPr>
      <xdr:spPr>
        <a:xfrm>
          <a:off x="13703300" y="16595598"/>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3" name="フローチャート: 判断 692"/>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23004</xdr:rowOff>
    </xdr:from>
    <xdr:ext cx="469744" cy="259045"/>
    <xdr:sp macro="" textlink="">
      <xdr:nvSpPr>
        <xdr:cNvPr id="694" name="テキスト ボックス 693"/>
        <xdr:cNvSpPr txBox="1"/>
      </xdr:nvSpPr>
      <xdr:spPr>
        <a:xfrm>
          <a:off x="14357428" y="1596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46862</xdr:rowOff>
    </xdr:from>
    <xdr:to>
      <xdr:col>71</xdr:col>
      <xdr:colOff>177800</xdr:colOff>
      <xdr:row>96</xdr:row>
      <xdr:rowOff>136398</xdr:rowOff>
    </xdr:to>
    <xdr:cxnSp macro="">
      <xdr:nvCxnSpPr>
        <xdr:cNvPr id="695" name="直線コネクタ 694"/>
        <xdr:cNvCxnSpPr/>
      </xdr:nvCxnSpPr>
      <xdr:spPr>
        <a:xfrm>
          <a:off x="12814300" y="16506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6" name="フローチャート: 判断 695"/>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7" name="テキスト ボックス 696"/>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8" name="フローチャート: 判断 697"/>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699" name="テキスト ボックス 698"/>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159513</xdr:rowOff>
    </xdr:from>
    <xdr:to>
      <xdr:col>85</xdr:col>
      <xdr:colOff>177800</xdr:colOff>
      <xdr:row>97</xdr:row>
      <xdr:rowOff>89663</xdr:rowOff>
    </xdr:to>
    <xdr:sp macro="" textlink="">
      <xdr:nvSpPr>
        <xdr:cNvPr id="705" name="楕円 704"/>
        <xdr:cNvSpPr/>
      </xdr:nvSpPr>
      <xdr:spPr>
        <a:xfrm>
          <a:off x="16268700" y="166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137940</xdr:rowOff>
    </xdr:from>
    <xdr:ext cx="469744" cy="259045"/>
    <xdr:sp macro="" textlink="">
      <xdr:nvSpPr>
        <xdr:cNvPr id="706" name="公債費該当値テキスト"/>
        <xdr:cNvSpPr txBox="1"/>
      </xdr:nvSpPr>
      <xdr:spPr>
        <a:xfrm>
          <a:off x="16370300" y="1659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132335</xdr:rowOff>
    </xdr:from>
    <xdr:to>
      <xdr:col>81</xdr:col>
      <xdr:colOff>101600</xdr:colOff>
      <xdr:row>97</xdr:row>
      <xdr:rowOff>62485</xdr:rowOff>
    </xdr:to>
    <xdr:sp macro="" textlink="">
      <xdr:nvSpPr>
        <xdr:cNvPr id="707" name="楕円 706"/>
        <xdr:cNvSpPr/>
      </xdr:nvSpPr>
      <xdr:spPr>
        <a:xfrm>
          <a:off x="15430500" y="165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53612</xdr:rowOff>
    </xdr:from>
    <xdr:ext cx="469744" cy="259045"/>
    <xdr:sp macro="" textlink="">
      <xdr:nvSpPr>
        <xdr:cNvPr id="708" name="テキスト ボックス 707"/>
        <xdr:cNvSpPr txBox="1"/>
      </xdr:nvSpPr>
      <xdr:spPr>
        <a:xfrm>
          <a:off x="15246428" y="1668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116712</xdr:rowOff>
    </xdr:from>
    <xdr:to>
      <xdr:col>76</xdr:col>
      <xdr:colOff>165100</xdr:colOff>
      <xdr:row>97</xdr:row>
      <xdr:rowOff>46862</xdr:rowOff>
    </xdr:to>
    <xdr:sp macro="" textlink="">
      <xdr:nvSpPr>
        <xdr:cNvPr id="709" name="楕円 708"/>
        <xdr:cNvSpPr/>
      </xdr:nvSpPr>
      <xdr:spPr>
        <a:xfrm>
          <a:off x="14541500" y="165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37989</xdr:rowOff>
    </xdr:from>
    <xdr:ext cx="469744" cy="259045"/>
    <xdr:sp macro="" textlink="">
      <xdr:nvSpPr>
        <xdr:cNvPr id="710" name="テキスト ボックス 709"/>
        <xdr:cNvSpPr txBox="1"/>
      </xdr:nvSpPr>
      <xdr:spPr>
        <a:xfrm>
          <a:off x="14357428" y="1666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85598</xdr:rowOff>
    </xdr:from>
    <xdr:to>
      <xdr:col>72</xdr:col>
      <xdr:colOff>38100</xdr:colOff>
      <xdr:row>97</xdr:row>
      <xdr:rowOff>15748</xdr:rowOff>
    </xdr:to>
    <xdr:sp macro="" textlink="">
      <xdr:nvSpPr>
        <xdr:cNvPr id="711" name="楕円 710"/>
        <xdr:cNvSpPr/>
      </xdr:nvSpPr>
      <xdr:spPr>
        <a:xfrm>
          <a:off x="13652500" y="165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6875</xdr:rowOff>
    </xdr:from>
    <xdr:ext cx="469744" cy="259045"/>
    <xdr:sp macro="" textlink="">
      <xdr:nvSpPr>
        <xdr:cNvPr id="712" name="テキスト ボックス 711"/>
        <xdr:cNvSpPr txBox="1"/>
      </xdr:nvSpPr>
      <xdr:spPr>
        <a:xfrm>
          <a:off x="13468428" y="1663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167512</xdr:rowOff>
    </xdr:from>
    <xdr:to>
      <xdr:col>67</xdr:col>
      <xdr:colOff>101600</xdr:colOff>
      <xdr:row>96</xdr:row>
      <xdr:rowOff>97662</xdr:rowOff>
    </xdr:to>
    <xdr:sp macro="" textlink="">
      <xdr:nvSpPr>
        <xdr:cNvPr id="713" name="楕円 712"/>
        <xdr:cNvSpPr/>
      </xdr:nvSpPr>
      <xdr:spPr>
        <a:xfrm>
          <a:off x="12763500" y="164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88789</xdr:rowOff>
    </xdr:from>
    <xdr:ext cx="469744" cy="259045"/>
    <xdr:sp macro="" textlink="">
      <xdr:nvSpPr>
        <xdr:cNvPr id="714" name="テキスト ボックス 713"/>
        <xdr:cNvSpPr txBox="1"/>
      </xdr:nvSpPr>
      <xdr:spPr>
        <a:xfrm>
          <a:off x="12579428" y="1654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4" name="テキスト ボックス 73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0" name="直線コネクタ 739"/>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3"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4" name="直線コネクタ 743"/>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6"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7" name="フローチャート: 判断 746"/>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9" name="フローチャート: 判断 748"/>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0" name="テキスト ボックス 749"/>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5" name="フローチャート: 判断 754"/>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6" name="テキスト ボックス 755"/>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7" name="フローチャート: 判断 756"/>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8" name="テキスト ボックス 757"/>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a:t>
          </a:r>
          <a:r>
            <a:rPr kumimoji="1" lang="en-US" altLang="ja-JP" sz="1100" b="0" i="0" baseline="0">
              <a:solidFill>
                <a:schemeClr val="dk1"/>
              </a:solidFill>
              <a:effectLst/>
              <a:latin typeface="+mn-lt"/>
              <a:ea typeface="+mn-ea"/>
              <a:cs typeface="+mn-cs"/>
            </a:rPr>
            <a:t>65,971</a:t>
          </a:r>
          <a:r>
            <a:rPr kumimoji="1" lang="ja-JP" altLang="ja-JP" sz="1100" b="0" i="0" baseline="0">
              <a:solidFill>
                <a:schemeClr val="dk1"/>
              </a:solidFill>
              <a:effectLst/>
              <a:latin typeface="+mn-lt"/>
              <a:ea typeface="+mn-ea"/>
              <a:cs typeface="+mn-cs"/>
            </a:rPr>
            <a:t>円となり、</a:t>
          </a:r>
          <a:r>
            <a:rPr kumimoji="1" lang="ja-JP" altLang="en-US" sz="1100" b="0" i="0" baseline="0">
              <a:solidFill>
                <a:schemeClr val="dk1"/>
              </a:solidFill>
              <a:effectLst/>
              <a:latin typeface="+mn-lt"/>
              <a:ea typeface="+mn-ea"/>
              <a:cs typeface="+mn-cs"/>
            </a:rPr>
            <a:t>基金積立金等の</a:t>
          </a:r>
          <a:r>
            <a:rPr kumimoji="1" lang="ja-JP" altLang="ja-JP" sz="1100" b="0" i="0" baseline="0">
              <a:solidFill>
                <a:schemeClr val="dk1"/>
              </a:solidFill>
              <a:effectLst/>
              <a:latin typeface="+mn-lt"/>
              <a:ea typeface="+mn-ea"/>
              <a:cs typeface="+mn-cs"/>
            </a:rPr>
            <a:t>減により、対前年</a:t>
          </a:r>
          <a:r>
            <a:rPr kumimoji="1" lang="en-US" altLang="ja-JP" sz="1100" b="0" i="0" baseline="0">
              <a:solidFill>
                <a:schemeClr val="dk1"/>
              </a:solidFill>
              <a:effectLst/>
              <a:latin typeface="+mn-lt"/>
              <a:ea typeface="+mn-ea"/>
              <a:cs typeface="+mn-cs"/>
            </a:rPr>
            <a:t>959</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民生費は、</a:t>
          </a:r>
          <a:r>
            <a:rPr kumimoji="1" lang="en-US" altLang="ja-JP" sz="1100" b="0" i="0" baseline="0">
              <a:solidFill>
                <a:schemeClr val="dk1"/>
              </a:solidFill>
              <a:effectLst/>
              <a:latin typeface="+mn-lt"/>
              <a:ea typeface="+mn-ea"/>
              <a:cs typeface="+mn-cs"/>
            </a:rPr>
            <a:t>236,856</a:t>
          </a:r>
          <a:r>
            <a:rPr kumimoji="1" lang="ja-JP" altLang="ja-JP" sz="1100" b="0" i="0" baseline="0">
              <a:solidFill>
                <a:schemeClr val="dk1"/>
              </a:solidFill>
              <a:effectLst/>
              <a:latin typeface="+mn-lt"/>
              <a:ea typeface="+mn-ea"/>
              <a:cs typeface="+mn-cs"/>
            </a:rPr>
            <a:t>円となり、</a:t>
          </a:r>
          <a:r>
            <a:rPr kumimoji="1" lang="ja-JP" altLang="en-US" sz="1100" b="0" i="0" baseline="0">
              <a:solidFill>
                <a:schemeClr val="dk1"/>
              </a:solidFill>
              <a:effectLst/>
              <a:latin typeface="+mn-lt"/>
              <a:ea typeface="+mn-ea"/>
              <a:cs typeface="+mn-cs"/>
            </a:rPr>
            <a:t>高齢者福祉施設整備費や児童相談所移管推進事業等</a:t>
          </a:r>
          <a:r>
            <a:rPr kumimoji="1" lang="ja-JP" altLang="ja-JP" sz="1100" b="0" i="0" baseline="0">
              <a:solidFill>
                <a:schemeClr val="dk1"/>
              </a:solidFill>
              <a:effectLst/>
              <a:latin typeface="+mn-lt"/>
              <a:ea typeface="+mn-ea"/>
              <a:cs typeface="+mn-cs"/>
            </a:rPr>
            <a:t>により、対前年</a:t>
          </a:r>
          <a:r>
            <a:rPr kumimoji="1" lang="en-US" altLang="ja-JP" sz="1100" b="0" i="0" baseline="0">
              <a:solidFill>
                <a:schemeClr val="dk1"/>
              </a:solidFill>
              <a:effectLst/>
              <a:latin typeface="+mn-lt"/>
              <a:ea typeface="+mn-ea"/>
              <a:cs typeface="+mn-cs"/>
            </a:rPr>
            <a:t>10,583</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4.7</a:t>
          </a:r>
          <a:r>
            <a:rPr kumimoji="1" lang="ja-JP" altLang="ja-JP" sz="1100" b="0" i="0" baseline="0">
              <a:solidFill>
                <a:schemeClr val="dk1"/>
              </a:solidFill>
              <a:effectLst/>
              <a:latin typeface="+mn-lt"/>
              <a:ea typeface="+mn-ea"/>
              <a:cs typeface="+mn-cs"/>
            </a:rPr>
            <a:t>％の増となった。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衛生費は、</a:t>
          </a:r>
          <a:r>
            <a:rPr kumimoji="1" lang="en-US" altLang="ja-JP" sz="1100" b="0" i="0" baseline="0">
              <a:solidFill>
                <a:schemeClr val="dk1"/>
              </a:solidFill>
              <a:effectLst/>
              <a:latin typeface="+mn-lt"/>
              <a:ea typeface="+mn-ea"/>
              <a:cs typeface="+mn-cs"/>
            </a:rPr>
            <a:t>46,920</a:t>
          </a:r>
          <a:r>
            <a:rPr kumimoji="1" lang="ja-JP" altLang="ja-JP" sz="1100" b="0" i="0" baseline="0">
              <a:solidFill>
                <a:schemeClr val="dk1"/>
              </a:solidFill>
              <a:effectLst/>
              <a:latin typeface="+mn-lt"/>
              <a:ea typeface="+mn-ea"/>
              <a:cs typeface="+mn-cs"/>
            </a:rPr>
            <a:t>円となり、</a:t>
          </a:r>
          <a:r>
            <a:rPr kumimoji="1" lang="ja-JP" altLang="en-US" sz="1100" b="0" i="0" baseline="0">
              <a:solidFill>
                <a:schemeClr val="dk1"/>
              </a:solidFill>
              <a:effectLst/>
              <a:latin typeface="+mn-lt"/>
              <a:ea typeface="+mn-ea"/>
              <a:cs typeface="+mn-cs"/>
            </a:rPr>
            <a:t>環境学習交流施設建築費の皆減</a:t>
          </a:r>
          <a:r>
            <a:rPr kumimoji="1" lang="ja-JP" altLang="ja-JP" sz="1100" b="0" i="0" baseline="0">
              <a:solidFill>
                <a:schemeClr val="dk1"/>
              </a:solidFill>
              <a:effectLst/>
              <a:latin typeface="+mn-lt"/>
              <a:ea typeface="+mn-ea"/>
              <a:cs typeface="+mn-cs"/>
            </a:rPr>
            <a:t>等により、対前年</a:t>
          </a:r>
          <a:r>
            <a:rPr kumimoji="1" lang="en-US" altLang="ja-JP" sz="1100" b="0" i="0" baseline="0">
              <a:solidFill>
                <a:schemeClr val="dk1"/>
              </a:solidFill>
              <a:effectLst/>
              <a:latin typeface="+mn-lt"/>
              <a:ea typeface="+mn-ea"/>
              <a:cs typeface="+mn-cs"/>
            </a:rPr>
            <a:t>1,726</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3.6</a:t>
          </a:r>
          <a:r>
            <a:rPr kumimoji="1" lang="ja-JP" altLang="en-US" sz="1100" b="0" i="0" baseline="0">
              <a:solidFill>
                <a:schemeClr val="dk1"/>
              </a:solidFill>
              <a:effectLst/>
              <a:latin typeface="+mn-lt"/>
              <a:ea typeface="+mn-ea"/>
              <a:cs typeface="+mn-cs"/>
            </a:rPr>
            <a:t>％の減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商工費は、</a:t>
          </a:r>
          <a:r>
            <a:rPr kumimoji="1" lang="en-US" altLang="ja-JP" sz="1100" b="0" i="0" baseline="0">
              <a:solidFill>
                <a:schemeClr val="dk1"/>
              </a:solidFill>
              <a:effectLst/>
              <a:latin typeface="+mn-lt"/>
              <a:ea typeface="+mn-ea"/>
              <a:cs typeface="+mn-cs"/>
            </a:rPr>
            <a:t>8,988</a:t>
          </a:r>
          <a:r>
            <a:rPr kumimoji="1" lang="ja-JP" altLang="ja-JP" sz="1100" b="0" i="0" baseline="0">
              <a:solidFill>
                <a:schemeClr val="dk1"/>
              </a:solidFill>
              <a:effectLst/>
              <a:latin typeface="+mn-lt"/>
              <a:ea typeface="+mn-ea"/>
              <a:cs typeface="+mn-cs"/>
            </a:rPr>
            <a:t>円となり、</a:t>
          </a:r>
          <a:r>
            <a:rPr kumimoji="1" lang="ja-JP" altLang="en-US" sz="1100" b="0" i="0" baseline="0">
              <a:solidFill>
                <a:schemeClr val="dk1"/>
              </a:solidFill>
              <a:effectLst/>
              <a:latin typeface="+mn-lt"/>
              <a:ea typeface="+mn-ea"/>
              <a:cs typeface="+mn-cs"/>
            </a:rPr>
            <a:t>共通商品券普及促進事業等</a:t>
          </a:r>
          <a:r>
            <a:rPr kumimoji="1" lang="ja-JP" altLang="ja-JP" sz="1100" b="0" i="0" baseline="0">
              <a:solidFill>
                <a:schemeClr val="dk1"/>
              </a:solidFill>
              <a:effectLst/>
              <a:latin typeface="+mn-lt"/>
              <a:ea typeface="+mn-ea"/>
              <a:cs typeface="+mn-cs"/>
            </a:rPr>
            <a:t>により、対前年</a:t>
          </a:r>
          <a:r>
            <a:rPr kumimoji="1" lang="en-US" altLang="ja-JP" sz="1100" b="0" i="0" baseline="0">
              <a:solidFill>
                <a:schemeClr val="dk1"/>
              </a:solidFill>
              <a:effectLst/>
              <a:latin typeface="+mn-lt"/>
              <a:ea typeface="+mn-ea"/>
              <a:cs typeface="+mn-cs"/>
            </a:rPr>
            <a:t>341</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土木費は、</a:t>
          </a:r>
          <a:r>
            <a:rPr kumimoji="1" lang="en-US" altLang="ja-JP" sz="1100" b="0" i="0" baseline="0">
              <a:solidFill>
                <a:schemeClr val="dk1"/>
              </a:solidFill>
              <a:effectLst/>
              <a:latin typeface="+mn-lt"/>
              <a:ea typeface="+mn-ea"/>
              <a:cs typeface="+mn-cs"/>
            </a:rPr>
            <a:t>32,961</a:t>
          </a:r>
          <a:r>
            <a:rPr kumimoji="1" lang="ja-JP" altLang="ja-JP" sz="1100" b="0" i="0" baseline="0">
              <a:solidFill>
                <a:schemeClr val="dk1"/>
              </a:solidFill>
              <a:effectLst/>
              <a:latin typeface="+mn-lt"/>
              <a:ea typeface="+mn-ea"/>
              <a:cs typeface="+mn-cs"/>
            </a:rPr>
            <a:t>円となり、</a:t>
          </a:r>
          <a:r>
            <a:rPr kumimoji="1" lang="ja-JP" altLang="en-US" sz="1100" b="0" i="0" baseline="0">
              <a:solidFill>
                <a:schemeClr val="dk1"/>
              </a:solidFill>
              <a:effectLst/>
              <a:latin typeface="+mn-lt"/>
              <a:ea typeface="+mn-ea"/>
              <a:cs typeface="+mn-cs"/>
            </a:rPr>
            <a:t>排水施設建設事業</a:t>
          </a:r>
          <a:r>
            <a:rPr kumimoji="1" lang="ja-JP" altLang="ja-JP" sz="1100" b="0" i="0" baseline="0">
              <a:solidFill>
                <a:schemeClr val="dk1"/>
              </a:solidFill>
              <a:effectLst/>
              <a:latin typeface="+mn-lt"/>
              <a:ea typeface="+mn-ea"/>
              <a:cs typeface="+mn-cs"/>
            </a:rPr>
            <a:t>等の減により、対前年</a:t>
          </a:r>
          <a:r>
            <a:rPr kumimoji="1" lang="en-US" altLang="ja-JP" sz="1100" b="0" i="0" baseline="0">
              <a:solidFill>
                <a:schemeClr val="dk1"/>
              </a:solidFill>
              <a:effectLst/>
              <a:latin typeface="+mn-lt"/>
              <a:ea typeface="+mn-ea"/>
              <a:cs typeface="+mn-cs"/>
            </a:rPr>
            <a:t>3,498</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9.6</a:t>
          </a:r>
          <a:r>
            <a:rPr kumimoji="1" lang="ja-JP" altLang="ja-JP" sz="1100" b="0" i="0" baseline="0">
              <a:solidFill>
                <a:schemeClr val="dk1"/>
              </a:solidFill>
              <a:effectLst/>
              <a:latin typeface="+mn-lt"/>
              <a:ea typeface="+mn-ea"/>
              <a:cs typeface="+mn-cs"/>
            </a:rPr>
            <a:t>％の減となった。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教育費は、</a:t>
          </a:r>
          <a:r>
            <a:rPr kumimoji="1" lang="en-US" altLang="ja-JP" sz="1100" b="0" i="0" baseline="0">
              <a:solidFill>
                <a:schemeClr val="dk1"/>
              </a:solidFill>
              <a:effectLst/>
              <a:latin typeface="+mn-lt"/>
              <a:ea typeface="+mn-ea"/>
              <a:cs typeface="+mn-cs"/>
            </a:rPr>
            <a:t>63,983</a:t>
          </a:r>
          <a:r>
            <a:rPr kumimoji="1" lang="ja-JP" altLang="ja-JP" sz="1100" b="0" i="0" baseline="0">
              <a:solidFill>
                <a:schemeClr val="dk1"/>
              </a:solidFill>
              <a:effectLst/>
              <a:latin typeface="+mn-lt"/>
              <a:ea typeface="+mn-ea"/>
              <a:cs typeface="+mn-cs"/>
            </a:rPr>
            <a:t>円となり、</a:t>
          </a:r>
          <a:r>
            <a:rPr kumimoji="1" lang="ja-JP" altLang="en-US" sz="1100" b="0" i="0" baseline="0">
              <a:solidFill>
                <a:schemeClr val="dk1"/>
              </a:solidFill>
              <a:effectLst/>
              <a:latin typeface="+mn-lt"/>
              <a:ea typeface="+mn-ea"/>
              <a:cs typeface="+mn-cs"/>
            </a:rPr>
            <a:t>義務教育施設整備基金積立金</a:t>
          </a:r>
          <a:r>
            <a:rPr kumimoji="1" lang="ja-JP" altLang="ja-JP" sz="1100" b="0" i="0" baseline="0">
              <a:solidFill>
                <a:schemeClr val="dk1"/>
              </a:solidFill>
              <a:effectLst/>
              <a:latin typeface="+mn-lt"/>
              <a:ea typeface="+mn-ea"/>
              <a:cs typeface="+mn-cs"/>
            </a:rPr>
            <a:t>により、対前年</a:t>
          </a:r>
          <a:r>
            <a:rPr kumimoji="1" lang="en-US" altLang="ja-JP" sz="1100" b="0" i="0" baseline="0">
              <a:solidFill>
                <a:schemeClr val="dk1"/>
              </a:solidFill>
              <a:effectLst/>
              <a:latin typeface="+mn-lt"/>
              <a:ea typeface="+mn-ea"/>
              <a:cs typeface="+mn-cs"/>
            </a:rPr>
            <a:t>703</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1.1</a:t>
          </a:r>
          <a:r>
            <a:rPr kumimoji="1" lang="ja-JP" altLang="en-US" sz="1100" b="0" i="0" baseline="0">
              <a:solidFill>
                <a:schemeClr val="dk1"/>
              </a:solidFill>
              <a:effectLst/>
              <a:latin typeface="+mn-lt"/>
              <a:ea typeface="+mn-ea"/>
              <a:cs typeface="+mn-cs"/>
            </a:rPr>
            <a:t>％の増</a:t>
          </a:r>
          <a:r>
            <a:rPr kumimoji="1"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特別区民税の増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財政調整基金は</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積立を行ったため対前年</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実質収支額は前年度比</a:t>
          </a:r>
          <a:r>
            <a:rPr kumimoji="1" lang="en-US" altLang="ja-JP" sz="1100">
              <a:solidFill>
                <a:schemeClr val="dk1"/>
              </a:solidFill>
              <a:effectLst/>
              <a:latin typeface="+mn-lt"/>
              <a:ea typeface="+mn-ea"/>
              <a:cs typeface="+mn-cs"/>
            </a:rPr>
            <a:t>0.73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区平均は</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額は、</a:t>
          </a:r>
          <a:r>
            <a:rPr kumimoji="1" lang="en-US" altLang="ja-JP" sz="1100">
              <a:solidFill>
                <a:schemeClr val="dk1"/>
              </a:solidFill>
              <a:effectLst/>
              <a:latin typeface="+mn-lt"/>
              <a:ea typeface="+mn-ea"/>
              <a:cs typeface="+mn-cs"/>
            </a:rPr>
            <a:t>1,649,898</a:t>
          </a:r>
          <a:r>
            <a:rPr kumimoji="1" lang="ja-JP" altLang="en-US" sz="1100">
              <a:solidFill>
                <a:schemeClr val="dk1"/>
              </a:solidFill>
              <a:effectLst/>
              <a:latin typeface="+mn-lt"/>
              <a:ea typeface="+mn-ea"/>
              <a:cs typeface="+mn-cs"/>
            </a:rPr>
            <a:t>千円で対前年</a:t>
          </a:r>
          <a:r>
            <a:rPr kumimoji="1" lang="en-US" altLang="ja-JP" sz="1100">
              <a:solidFill>
                <a:schemeClr val="dk1"/>
              </a:solidFill>
              <a:effectLst/>
              <a:latin typeface="+mn-lt"/>
              <a:ea typeface="+mn-ea"/>
              <a:cs typeface="+mn-cs"/>
            </a:rPr>
            <a:t>7,438,603</a:t>
          </a:r>
          <a:r>
            <a:rPr kumimoji="1" lang="ja-JP" altLang="en-US" sz="1100">
              <a:solidFill>
                <a:schemeClr val="dk1"/>
              </a:solidFill>
              <a:effectLst/>
              <a:latin typeface="+mn-lt"/>
              <a:ea typeface="+mn-ea"/>
              <a:cs typeface="+mn-cs"/>
            </a:rPr>
            <a:t>円の減で、単年度収支額の減と財政調整基金積立金の減により、対前年比が</a:t>
          </a:r>
          <a:r>
            <a:rPr kumimoji="1" lang="en-US" altLang="ja-JP" sz="1100">
              <a:solidFill>
                <a:schemeClr val="dk1"/>
              </a:solidFill>
              <a:effectLst/>
              <a:latin typeface="+mn-lt"/>
              <a:ea typeface="+mn-ea"/>
              <a:cs typeface="+mn-cs"/>
            </a:rPr>
            <a:t>6.93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一般会計、国民健康保険事業会計をはじめ全ての特別会計において実質収支は継続して黒字になっている。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財政健全性は良好に維持されており、今後も適切な財政運営努めていく。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195518418</v>
      </c>
      <c r="BO4" s="371"/>
      <c r="BP4" s="371"/>
      <c r="BQ4" s="371"/>
      <c r="BR4" s="371"/>
      <c r="BS4" s="371"/>
      <c r="BT4" s="371"/>
      <c r="BU4" s="372"/>
      <c r="BV4" s="370">
        <v>193464347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6.4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188940434</v>
      </c>
      <c r="BO5" s="408"/>
      <c r="BP5" s="408"/>
      <c r="BQ5" s="408"/>
      <c r="BR5" s="408"/>
      <c r="BS5" s="408"/>
      <c r="BT5" s="408"/>
      <c r="BU5" s="409"/>
      <c r="BV5" s="407">
        <v>186459178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74.8</v>
      </c>
      <c r="CU5" s="405"/>
      <c r="CV5" s="405"/>
      <c r="CW5" s="405"/>
      <c r="CX5" s="405"/>
      <c r="CY5" s="405"/>
      <c r="CZ5" s="405"/>
      <c r="DA5" s="406"/>
      <c r="DB5" s="404">
        <v>74.8</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6577984</v>
      </c>
      <c r="BO6" s="408"/>
      <c r="BP6" s="408"/>
      <c r="BQ6" s="408"/>
      <c r="BR6" s="408"/>
      <c r="BS6" s="408"/>
      <c r="BT6" s="408"/>
      <c r="BU6" s="409"/>
      <c r="BV6" s="407">
        <v>7005169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74.8</v>
      </c>
      <c r="CU6" s="445"/>
      <c r="CV6" s="445"/>
      <c r="CW6" s="445"/>
      <c r="CX6" s="445"/>
      <c r="CY6" s="445"/>
      <c r="CZ6" s="445"/>
      <c r="DA6" s="446"/>
      <c r="DB6" s="444">
        <v>74.8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317203</v>
      </c>
      <c r="BO7" s="408"/>
      <c r="BP7" s="408"/>
      <c r="BQ7" s="408"/>
      <c r="BR7" s="408"/>
      <c r="BS7" s="408"/>
      <c r="BT7" s="408"/>
      <c r="BU7" s="409"/>
      <c r="BV7" s="407">
        <v>61363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109737994</v>
      </c>
      <c r="CU7" s="408"/>
      <c r="CV7" s="408"/>
      <c r="CW7" s="408"/>
      <c r="CX7" s="408"/>
      <c r="CY7" s="408"/>
      <c r="CZ7" s="408"/>
      <c r="DA7" s="409"/>
      <c r="DB7" s="407">
        <v>107861499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6260781</v>
      </c>
      <c r="BO8" s="408"/>
      <c r="BP8" s="408"/>
      <c r="BQ8" s="408"/>
      <c r="BR8" s="408"/>
      <c r="BS8" s="408"/>
      <c r="BT8" s="408"/>
      <c r="BU8" s="409"/>
      <c r="BV8" s="407">
        <v>6943806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0.56000000000000005</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422488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-683025</v>
      </c>
      <c r="BO9" s="408"/>
      <c r="BP9" s="408"/>
      <c r="BQ9" s="408"/>
      <c r="BR9" s="408"/>
      <c r="BS9" s="408"/>
      <c r="BT9" s="408"/>
      <c r="BU9" s="409"/>
      <c r="BV9" s="407">
        <v>3438321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0.8</v>
      </c>
      <c r="CU9" s="405"/>
      <c r="CV9" s="405"/>
      <c r="CW9" s="405"/>
      <c r="CX9" s="405"/>
      <c r="CY9" s="405"/>
      <c r="CZ9" s="405"/>
      <c r="DA9" s="406"/>
      <c r="DB9" s="404">
        <v>0.9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386855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2332923</v>
      </c>
      <c r="BO10" s="408"/>
      <c r="BP10" s="408"/>
      <c r="BQ10" s="408"/>
      <c r="BR10" s="408"/>
      <c r="BS10" s="408"/>
      <c r="BT10" s="408"/>
      <c r="BU10" s="409"/>
      <c r="BV10" s="407">
        <v>5650180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95</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404196</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390476</v>
      </c>
      <c r="S13" s="492"/>
      <c r="T13" s="492"/>
      <c r="U13" s="492"/>
      <c r="V13" s="493"/>
      <c r="W13" s="423" t="s">
        <v>139</v>
      </c>
      <c r="X13" s="424"/>
      <c r="Y13" s="424"/>
      <c r="Z13" s="424"/>
      <c r="AA13" s="424"/>
      <c r="AB13" s="414"/>
      <c r="AC13" s="458">
        <v>186</v>
      </c>
      <c r="AD13" s="459"/>
      <c r="AE13" s="459"/>
      <c r="AF13" s="459"/>
      <c r="AG13" s="501"/>
      <c r="AH13" s="458">
        <v>168</v>
      </c>
      <c r="AI13" s="459"/>
      <c r="AJ13" s="459"/>
      <c r="AK13" s="459"/>
      <c r="AL13" s="460"/>
      <c r="AM13" s="436" t="s">
        <v>140</v>
      </c>
      <c r="AN13" s="437"/>
      <c r="AO13" s="437"/>
      <c r="AP13" s="437"/>
      <c r="AQ13" s="437"/>
      <c r="AR13" s="437"/>
      <c r="AS13" s="437"/>
      <c r="AT13" s="438"/>
      <c r="AU13" s="439" t="s">
        <v>103</v>
      </c>
      <c r="AV13" s="440"/>
      <c r="AW13" s="440"/>
      <c r="AX13" s="440"/>
      <c r="AY13" s="441" t="s">
        <v>141</v>
      </c>
      <c r="AZ13" s="442"/>
      <c r="BA13" s="442"/>
      <c r="BB13" s="442"/>
      <c r="BC13" s="442"/>
      <c r="BD13" s="442"/>
      <c r="BE13" s="442"/>
      <c r="BF13" s="442"/>
      <c r="BG13" s="442"/>
      <c r="BH13" s="442"/>
      <c r="BI13" s="442"/>
      <c r="BJ13" s="442"/>
      <c r="BK13" s="442"/>
      <c r="BL13" s="442"/>
      <c r="BM13" s="443"/>
      <c r="BN13" s="407">
        <v>1649898</v>
      </c>
      <c r="BO13" s="408"/>
      <c r="BP13" s="408"/>
      <c r="BQ13" s="408"/>
      <c r="BR13" s="408"/>
      <c r="BS13" s="408"/>
      <c r="BT13" s="408"/>
      <c r="BU13" s="409"/>
      <c r="BV13" s="407">
        <v>9088501</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-4.2</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403699</v>
      </c>
      <c r="S14" s="492"/>
      <c r="T14" s="492"/>
      <c r="U14" s="492"/>
      <c r="V14" s="493"/>
      <c r="W14" s="397"/>
      <c r="X14" s="398"/>
      <c r="Y14" s="398"/>
      <c r="Z14" s="398"/>
      <c r="AA14" s="398"/>
      <c r="AB14" s="387"/>
      <c r="AC14" s="494">
        <v>0.1</v>
      </c>
      <c r="AD14" s="495"/>
      <c r="AE14" s="495"/>
      <c r="AF14" s="495"/>
      <c r="AG14" s="496"/>
      <c r="AH14" s="494">
        <v>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t="s">
        <v>128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138</v>
      </c>
      <c r="N15" s="499"/>
      <c r="O15" s="499"/>
      <c r="P15" s="499"/>
      <c r="Q15" s="500"/>
      <c r="R15" s="491">
        <v>391161</v>
      </c>
      <c r="S15" s="492"/>
      <c r="T15" s="492"/>
      <c r="U15" s="492"/>
      <c r="V15" s="493"/>
      <c r="W15" s="423" t="s">
        <v>145</v>
      </c>
      <c r="X15" s="424"/>
      <c r="Y15" s="424"/>
      <c r="Z15" s="424"/>
      <c r="AA15" s="424"/>
      <c r="AB15" s="414"/>
      <c r="AC15" s="458">
        <v>27296</v>
      </c>
      <c r="AD15" s="459"/>
      <c r="AE15" s="459"/>
      <c r="AF15" s="459"/>
      <c r="AG15" s="501"/>
      <c r="AH15" s="458">
        <v>26835</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56685231</v>
      </c>
      <c r="BO15" s="371"/>
      <c r="BP15" s="371"/>
      <c r="BQ15" s="371"/>
      <c r="BR15" s="371"/>
      <c r="BS15" s="371"/>
      <c r="BT15" s="371"/>
      <c r="BU15" s="372"/>
      <c r="BV15" s="370">
        <v>54817503</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14.4</v>
      </c>
      <c r="AD16" s="495"/>
      <c r="AE16" s="495"/>
      <c r="AF16" s="495"/>
      <c r="AG16" s="496"/>
      <c r="AH16" s="494">
        <v>16.600000000000001</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100353623</v>
      </c>
      <c r="BO16" s="408"/>
      <c r="BP16" s="408"/>
      <c r="BQ16" s="408"/>
      <c r="BR16" s="408"/>
      <c r="BS16" s="408"/>
      <c r="BT16" s="408"/>
      <c r="BU16" s="409"/>
      <c r="BV16" s="407">
        <v>98926880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162606</v>
      </c>
      <c r="AD17" s="459"/>
      <c r="AE17" s="459"/>
      <c r="AF17" s="459"/>
      <c r="AG17" s="501"/>
      <c r="AH17" s="458">
        <v>134610</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109737994</v>
      </c>
      <c r="BO17" s="408"/>
      <c r="BP17" s="408"/>
      <c r="BQ17" s="408"/>
      <c r="BR17" s="408"/>
      <c r="BS17" s="408"/>
      <c r="BT17" s="408"/>
      <c r="BU17" s="409"/>
      <c r="BV17" s="407">
        <v>107861499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155</v>
      </c>
      <c r="C18" s="450"/>
      <c r="D18" s="450"/>
      <c r="E18" s="530"/>
      <c r="F18" s="530"/>
      <c r="G18" s="530"/>
      <c r="H18" s="530"/>
      <c r="I18" s="530"/>
      <c r="J18" s="530"/>
      <c r="K18" s="530"/>
      <c r="L18" s="531">
        <v>22.84</v>
      </c>
      <c r="M18" s="531"/>
      <c r="N18" s="531"/>
      <c r="O18" s="531"/>
      <c r="P18" s="531"/>
      <c r="Q18" s="531"/>
      <c r="R18" s="532"/>
      <c r="S18" s="532"/>
      <c r="T18" s="532"/>
      <c r="U18" s="532"/>
      <c r="V18" s="533"/>
      <c r="W18" s="425"/>
      <c r="X18" s="426"/>
      <c r="Y18" s="426"/>
      <c r="Z18" s="426"/>
      <c r="AA18" s="426"/>
      <c r="AB18" s="417"/>
      <c r="AC18" s="534">
        <v>85.5</v>
      </c>
      <c r="AD18" s="535"/>
      <c r="AE18" s="535"/>
      <c r="AF18" s="535"/>
      <c r="AG18" s="536"/>
      <c r="AH18" s="534">
        <v>83.3</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88296836</v>
      </c>
      <c r="BO18" s="408"/>
      <c r="BP18" s="408"/>
      <c r="BQ18" s="408"/>
      <c r="BR18" s="408"/>
      <c r="BS18" s="408"/>
      <c r="BT18" s="408"/>
      <c r="BU18" s="409"/>
      <c r="BV18" s="407">
        <v>86014108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157</v>
      </c>
      <c r="C19" s="450"/>
      <c r="D19" s="450"/>
      <c r="E19" s="530"/>
      <c r="F19" s="530"/>
      <c r="G19" s="530"/>
      <c r="H19" s="530"/>
      <c r="I19" s="530"/>
      <c r="J19" s="530"/>
      <c r="K19" s="530"/>
      <c r="L19" s="538">
        <v>18498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133029505</v>
      </c>
      <c r="BO19" s="408"/>
      <c r="BP19" s="408"/>
      <c r="BQ19" s="408"/>
      <c r="BR19" s="408"/>
      <c r="BS19" s="408"/>
      <c r="BT19" s="408"/>
      <c r="BU19" s="409"/>
      <c r="BV19" s="407">
        <v>128012460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159</v>
      </c>
      <c r="C20" s="450"/>
      <c r="D20" s="450"/>
      <c r="E20" s="530"/>
      <c r="F20" s="530"/>
      <c r="G20" s="530"/>
      <c r="H20" s="530"/>
      <c r="I20" s="530"/>
      <c r="J20" s="530"/>
      <c r="K20" s="530"/>
      <c r="L20" s="538">
        <v>237641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11958043</v>
      </c>
      <c r="BO22" s="371"/>
      <c r="BP22" s="371"/>
      <c r="BQ22" s="371"/>
      <c r="BR22" s="371"/>
      <c r="BS22" s="371"/>
      <c r="BT22" s="371"/>
      <c r="BU22" s="372"/>
      <c r="BV22" s="370">
        <v>11121262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11328943</v>
      </c>
      <c r="BO23" s="408"/>
      <c r="BP23" s="408"/>
      <c r="BQ23" s="408"/>
      <c r="BR23" s="408"/>
      <c r="BS23" s="408"/>
      <c r="BT23" s="408"/>
      <c r="BU23" s="409"/>
      <c r="BV23" s="407">
        <v>11121262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169</v>
      </c>
      <c r="F24" s="437"/>
      <c r="G24" s="437"/>
      <c r="H24" s="437"/>
      <c r="I24" s="437"/>
      <c r="J24" s="437"/>
      <c r="K24" s="438"/>
      <c r="L24" s="458">
        <v>1</v>
      </c>
      <c r="M24" s="459"/>
      <c r="N24" s="459"/>
      <c r="O24" s="459"/>
      <c r="P24" s="501"/>
      <c r="Q24" s="458">
        <v>11400</v>
      </c>
      <c r="R24" s="459"/>
      <c r="S24" s="459"/>
      <c r="T24" s="459"/>
      <c r="U24" s="459"/>
      <c r="V24" s="501"/>
      <c r="W24" s="553"/>
      <c r="X24" s="554"/>
      <c r="Y24" s="555"/>
      <c r="Z24" s="457" t="s">
        <v>170</v>
      </c>
      <c r="AA24" s="437"/>
      <c r="AB24" s="437"/>
      <c r="AC24" s="437"/>
      <c r="AD24" s="437"/>
      <c r="AE24" s="437"/>
      <c r="AF24" s="437"/>
      <c r="AG24" s="438"/>
      <c r="AH24" s="458">
        <v>2552</v>
      </c>
      <c r="AI24" s="459"/>
      <c r="AJ24" s="459"/>
      <c r="AK24" s="459"/>
      <c r="AL24" s="501"/>
      <c r="AM24" s="458">
        <v>7278304</v>
      </c>
      <c r="AN24" s="459"/>
      <c r="AO24" s="459"/>
      <c r="AP24" s="459"/>
      <c r="AQ24" s="459"/>
      <c r="AR24" s="501"/>
      <c r="AS24" s="458">
        <v>2852</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11958043</v>
      </c>
      <c r="BO24" s="408"/>
      <c r="BP24" s="408"/>
      <c r="BQ24" s="408"/>
      <c r="BR24" s="408"/>
      <c r="BS24" s="408"/>
      <c r="BT24" s="408"/>
      <c r="BU24" s="409"/>
      <c r="BV24" s="407">
        <v>11121262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172</v>
      </c>
      <c r="F25" s="437"/>
      <c r="G25" s="437"/>
      <c r="H25" s="437"/>
      <c r="I25" s="437"/>
      <c r="J25" s="437"/>
      <c r="K25" s="438"/>
      <c r="L25" s="458">
        <v>2</v>
      </c>
      <c r="M25" s="459"/>
      <c r="N25" s="459"/>
      <c r="O25" s="459"/>
      <c r="P25" s="501"/>
      <c r="Q25" s="458">
        <v>9160</v>
      </c>
      <c r="R25" s="459"/>
      <c r="S25" s="459"/>
      <c r="T25" s="459"/>
      <c r="U25" s="459"/>
      <c r="V25" s="501"/>
      <c r="W25" s="553"/>
      <c r="X25" s="554"/>
      <c r="Y25" s="555"/>
      <c r="Z25" s="457" t="s">
        <v>173</v>
      </c>
      <c r="AA25" s="437"/>
      <c r="AB25" s="437"/>
      <c r="AC25" s="437"/>
      <c r="AD25" s="437"/>
      <c r="AE25" s="437"/>
      <c r="AF25" s="437"/>
      <c r="AG25" s="438"/>
      <c r="AH25" s="458" t="s">
        <v>137</v>
      </c>
      <c r="AI25" s="459"/>
      <c r="AJ25" s="459"/>
      <c r="AK25" s="459"/>
      <c r="AL25" s="501"/>
      <c r="AM25" s="458" t="s">
        <v>128</v>
      </c>
      <c r="AN25" s="459"/>
      <c r="AO25" s="459"/>
      <c r="AP25" s="459"/>
      <c r="AQ25" s="459"/>
      <c r="AR25" s="501"/>
      <c r="AS25" s="458" t="s">
        <v>128</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33304484</v>
      </c>
      <c r="BO25" s="371"/>
      <c r="BP25" s="371"/>
      <c r="BQ25" s="371"/>
      <c r="BR25" s="371"/>
      <c r="BS25" s="371"/>
      <c r="BT25" s="371"/>
      <c r="BU25" s="372"/>
      <c r="BV25" s="370">
        <v>30980081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175</v>
      </c>
      <c r="F26" s="437"/>
      <c r="G26" s="437"/>
      <c r="H26" s="437"/>
      <c r="I26" s="437"/>
      <c r="J26" s="437"/>
      <c r="K26" s="438"/>
      <c r="L26" s="458">
        <v>1</v>
      </c>
      <c r="M26" s="459"/>
      <c r="N26" s="459"/>
      <c r="O26" s="459"/>
      <c r="P26" s="501"/>
      <c r="Q26" s="458">
        <v>7970</v>
      </c>
      <c r="R26" s="459"/>
      <c r="S26" s="459"/>
      <c r="T26" s="459"/>
      <c r="U26" s="459"/>
      <c r="V26" s="501"/>
      <c r="W26" s="553"/>
      <c r="X26" s="554"/>
      <c r="Y26" s="555"/>
      <c r="Z26" s="457" t="s">
        <v>176</v>
      </c>
      <c r="AA26" s="559"/>
      <c r="AB26" s="559"/>
      <c r="AC26" s="559"/>
      <c r="AD26" s="559"/>
      <c r="AE26" s="559"/>
      <c r="AF26" s="559"/>
      <c r="AG26" s="560"/>
      <c r="AH26" s="458">
        <v>219</v>
      </c>
      <c r="AI26" s="459"/>
      <c r="AJ26" s="459"/>
      <c r="AK26" s="459"/>
      <c r="AL26" s="501"/>
      <c r="AM26" s="458">
        <v>636195</v>
      </c>
      <c r="AN26" s="459"/>
      <c r="AO26" s="459"/>
      <c r="AP26" s="459"/>
      <c r="AQ26" s="459"/>
      <c r="AR26" s="501"/>
      <c r="AS26" s="458">
        <v>2905</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178</v>
      </c>
      <c r="F27" s="437"/>
      <c r="G27" s="437"/>
      <c r="H27" s="437"/>
      <c r="I27" s="437"/>
      <c r="J27" s="437"/>
      <c r="K27" s="438"/>
      <c r="L27" s="458">
        <v>1</v>
      </c>
      <c r="M27" s="459"/>
      <c r="N27" s="459"/>
      <c r="O27" s="459"/>
      <c r="P27" s="501"/>
      <c r="Q27" s="458">
        <v>9180</v>
      </c>
      <c r="R27" s="459"/>
      <c r="S27" s="459"/>
      <c r="T27" s="459"/>
      <c r="U27" s="459"/>
      <c r="V27" s="501"/>
      <c r="W27" s="553"/>
      <c r="X27" s="554"/>
      <c r="Y27" s="555"/>
      <c r="Z27" s="457" t="s">
        <v>179</v>
      </c>
      <c r="AA27" s="437"/>
      <c r="AB27" s="437"/>
      <c r="AC27" s="437"/>
      <c r="AD27" s="437"/>
      <c r="AE27" s="437"/>
      <c r="AF27" s="437"/>
      <c r="AG27" s="438"/>
      <c r="AH27" s="458">
        <v>71</v>
      </c>
      <c r="AI27" s="459"/>
      <c r="AJ27" s="459"/>
      <c r="AK27" s="459"/>
      <c r="AL27" s="501"/>
      <c r="AM27" s="458">
        <v>223104</v>
      </c>
      <c r="AN27" s="459"/>
      <c r="AO27" s="459"/>
      <c r="AP27" s="459"/>
      <c r="AQ27" s="459"/>
      <c r="AR27" s="501"/>
      <c r="AS27" s="458">
        <v>3142</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6" t="s">
        <v>181</v>
      </c>
      <c r="BO27" s="527"/>
      <c r="BP27" s="527"/>
      <c r="BQ27" s="527"/>
      <c r="BR27" s="527"/>
      <c r="BS27" s="527"/>
      <c r="BT27" s="527"/>
      <c r="BU27" s="528"/>
      <c r="BV27" s="526" t="s">
        <v>182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7840</v>
      </c>
      <c r="R28" s="459"/>
      <c r="S28" s="459"/>
      <c r="T28" s="459"/>
      <c r="U28" s="459"/>
      <c r="V28" s="501"/>
      <c r="W28" s="553"/>
      <c r="X28" s="554"/>
      <c r="Y28" s="555"/>
      <c r="Z28" s="457" t="s">
        <v>184</v>
      </c>
      <c r="AA28" s="437"/>
      <c r="AB28" s="437"/>
      <c r="AC28" s="437"/>
      <c r="AD28" s="437"/>
      <c r="AE28" s="437"/>
      <c r="AF28" s="437"/>
      <c r="AG28" s="438"/>
      <c r="AH28" s="458" t="s">
        <v>128</v>
      </c>
      <c r="AI28" s="459"/>
      <c r="AJ28" s="459"/>
      <c r="AK28" s="459"/>
      <c r="AL28" s="501"/>
      <c r="AM28" s="458" t="s">
        <v>137</v>
      </c>
      <c r="AN28" s="459"/>
      <c r="AO28" s="459"/>
      <c r="AP28" s="459"/>
      <c r="AQ28" s="459"/>
      <c r="AR28" s="501"/>
      <c r="AS28" s="458" t="s">
        <v>128</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18465830</v>
      </c>
      <c r="BO28" s="371"/>
      <c r="BP28" s="371"/>
      <c r="BQ28" s="371"/>
      <c r="BR28" s="371"/>
      <c r="BS28" s="371"/>
      <c r="BT28" s="371"/>
      <c r="BU28" s="372"/>
      <c r="BV28" s="370">
        <v>16132907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38</v>
      </c>
      <c r="M29" s="459"/>
      <c r="N29" s="459"/>
      <c r="O29" s="459"/>
      <c r="P29" s="501"/>
      <c r="Q29" s="458">
        <v>6020</v>
      </c>
      <c r="R29" s="459"/>
      <c r="S29" s="459"/>
      <c r="T29" s="459"/>
      <c r="U29" s="459"/>
      <c r="V29" s="501"/>
      <c r="W29" s="556"/>
      <c r="X29" s="557"/>
      <c r="Y29" s="558"/>
      <c r="Z29" s="457" t="s">
        <v>187</v>
      </c>
      <c r="AA29" s="437"/>
      <c r="AB29" s="437"/>
      <c r="AC29" s="437"/>
      <c r="AD29" s="437"/>
      <c r="AE29" s="437"/>
      <c r="AF29" s="437"/>
      <c r="AG29" s="438"/>
      <c r="AH29" s="458">
        <v>2623</v>
      </c>
      <c r="AI29" s="459"/>
      <c r="AJ29" s="459"/>
      <c r="AK29" s="459"/>
      <c r="AL29" s="501"/>
      <c r="AM29" s="458">
        <v>7501408</v>
      </c>
      <c r="AN29" s="459"/>
      <c r="AO29" s="459"/>
      <c r="AP29" s="459"/>
      <c r="AQ29" s="459"/>
      <c r="AR29" s="501"/>
      <c r="AS29" s="458">
        <v>2860</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8326214</v>
      </c>
      <c r="BO29" s="408"/>
      <c r="BP29" s="408"/>
      <c r="BQ29" s="408"/>
      <c r="BR29" s="408"/>
      <c r="BS29" s="408"/>
      <c r="BT29" s="408"/>
      <c r="BU29" s="409"/>
      <c r="BV29" s="407">
        <v>8643338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99.1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69161930</v>
      </c>
      <c r="BO30" s="527"/>
      <c r="BP30" s="527"/>
      <c r="BQ30" s="527"/>
      <c r="BR30" s="527"/>
      <c r="BS30" s="527"/>
      <c r="BT30" s="527"/>
      <c r="BU30" s="528"/>
      <c r="BV30" s="526">
        <v>66660806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198</v>
      </c>
      <c r="X33" s="396"/>
      <c r="Y33" s="396"/>
      <c r="Z33" s="396"/>
      <c r="AA33" s="396"/>
      <c r="AB33" s="396"/>
      <c r="AC33" s="396"/>
      <c r="AD33" s="396"/>
      <c r="AE33" s="396"/>
      <c r="AF33" s="396"/>
      <c r="AG33" s="396"/>
      <c r="AH33" s="396"/>
      <c r="AI33" s="396"/>
      <c r="AJ33" s="396"/>
      <c r="AK33" s="396"/>
      <c r="AL33" s="206"/>
      <c r="AM33" s="431" t="s">
        <v>196</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202</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(公財)品川文化振興事業団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f t="shared" ref="CO35:CO43" si="3">IF(CQ35="","",CO34+1)</f>
        <v>12</v>
      </c>
      <c r="CP35" s="597"/>
      <c r="CQ35" s="598" t="str">
        <f>IF('各会計、関係団体の財政状況及び健全化判断比率'!BS8="","",'各会計、関係団体の財政状況及び健全化判断比率'!BS8)</f>
        <v>(公財)品川区スポーツ協会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臨海部広域斎場組合</v>
      </c>
      <c r="BZ36" s="598"/>
      <c r="CA36" s="598"/>
      <c r="CB36" s="598"/>
      <c r="CC36" s="598"/>
      <c r="CD36" s="598"/>
      <c r="CE36" s="598"/>
      <c r="CF36" s="598"/>
      <c r="CG36" s="598"/>
      <c r="CH36" s="598"/>
      <c r="CI36" s="598"/>
      <c r="CJ36" s="598"/>
      <c r="CK36" s="598"/>
      <c r="CL36" s="598"/>
      <c r="CM36" s="598"/>
      <c r="CN36" s="181"/>
      <c r="CO36" s="597">
        <f t="shared" si="3"/>
        <v>13</v>
      </c>
      <c r="CP36" s="597"/>
      <c r="CQ36" s="598" t="str">
        <f>IF('各会計、関係団体の財政状況及び健全化判断比率'!BS9="","",'各会計、関係団体の財政状況及び健全化判断比率'!BS9)</f>
        <v>(公財)品川区国際友好協会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東京二十三区清掃一部事務組合</v>
      </c>
      <c r="BZ37" s="598"/>
      <c r="CA37" s="598"/>
      <c r="CB37" s="598"/>
      <c r="CC37" s="598"/>
      <c r="CD37" s="598"/>
      <c r="CE37" s="598"/>
      <c r="CF37" s="598"/>
      <c r="CG37" s="598"/>
      <c r="CH37" s="598"/>
      <c r="CI37" s="598"/>
      <c r="CJ37" s="598"/>
      <c r="CK37" s="598"/>
      <c r="CL37" s="598"/>
      <c r="CM37" s="598"/>
      <c r="CN37" s="181"/>
      <c r="CO37" s="597">
        <f t="shared" si="3"/>
        <v>14</v>
      </c>
      <c r="CP37" s="597"/>
      <c r="CQ37" s="598" t="str">
        <f>IF('各会計、関係団体の財政状況及び健全化判断比率'!BS10="","",'各会計、関係団体の財政状況及び健全化判断比率'!BS10)</f>
        <v>(株)品川都市整備公社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東京都後期高齢者医療広域連合（一般会計）</v>
      </c>
      <c r="BZ38" s="598"/>
      <c r="CA38" s="598"/>
      <c r="CB38" s="598"/>
      <c r="CC38" s="598"/>
      <c r="CD38" s="598"/>
      <c r="CE38" s="598"/>
      <c r="CF38" s="598"/>
      <c r="CG38" s="598"/>
      <c r="CH38" s="598"/>
      <c r="CI38" s="598"/>
      <c r="CJ38" s="598"/>
      <c r="CK38" s="598"/>
      <c r="CL38" s="598"/>
      <c r="CM38" s="598"/>
      <c r="CN38" s="181"/>
      <c r="CO38" s="597">
        <f t="shared" si="3"/>
        <v>15</v>
      </c>
      <c r="CP38" s="597"/>
      <c r="CQ38" s="598" t="str">
        <f>IF('各会計、関係団体の財政状況及び健全化判断比率'!BS11="","",'各会計、関係団体の財政状況及び健全化判断比率'!BS11)</f>
        <v>品川区土地開発公社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〇</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10</v>
      </c>
      <c r="BX39" s="597"/>
      <c r="BY39" s="598" t="str">
        <f>IF('各会計、関係団体の財政状況及び健全化判断比率'!B73="","",'各会計、関係団体の財政状況及び健全化判断比率'!B73)</f>
        <v>東京都後期高齢者医療広域連合
（後期高齢者医療特別会計）</v>
      </c>
      <c r="BZ39" s="598"/>
      <c r="CA39" s="598"/>
      <c r="CB39" s="598"/>
      <c r="CC39" s="598"/>
      <c r="CD39" s="598"/>
      <c r="CE39" s="598"/>
      <c r="CF39" s="598"/>
      <c r="CG39" s="598"/>
      <c r="CH39" s="598"/>
      <c r="CI39" s="598"/>
      <c r="CJ39" s="598"/>
      <c r="CK39" s="598"/>
      <c r="CL39" s="598"/>
      <c r="CM39" s="598"/>
      <c r="CN39" s="181"/>
      <c r="CO39" s="597">
        <f t="shared" si="3"/>
        <v>16</v>
      </c>
      <c r="CP39" s="597"/>
      <c r="CQ39" s="598" t="str">
        <f>IF('各会計、関係団体の財政状況及び健全化判断比率'!BS12="","",'各会計、関係団体の財政状況及び健全化判断比率'!BS12)</f>
        <v>(一財)品川ビジネスクラブ</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17</v>
      </c>
      <c r="CP40" s="597"/>
      <c r="CQ40" s="598" t="str">
        <f>IF('各会計、関係団体の財政状況及び健全化判断比率'!BS13="","",'各会計、関係団体の財政状況及び健全化判断比率'!BS13)</f>
        <v>(株)エフエムしながわ</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wJWjlU4xfGe8Q66xXPr4w2GLDT5KnPLHX/1SHvwmOG0oOwyuDFkCRdVuiTinsyWmPInvNlr14FqMCc7KlZdw1A==" saltValue="hpa27aGIFUFUyRjiG/eU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68" t="s">
        <v>565</v>
      </c>
      <c r="D34" s="1168"/>
      <c r="E34" s="1169"/>
      <c r="F34" s="32">
        <v>4.96</v>
      </c>
      <c r="G34" s="33">
        <v>4.9400000000000004</v>
      </c>
      <c r="H34" s="33">
        <v>3.43</v>
      </c>
      <c r="I34" s="33">
        <v>6.43</v>
      </c>
      <c r="J34" s="34">
        <v>5.7</v>
      </c>
      <c r="K34" s="22"/>
      <c r="L34" s="22"/>
      <c r="M34" s="22"/>
      <c r="N34" s="22"/>
      <c r="O34" s="22"/>
      <c r="P34" s="22"/>
    </row>
    <row r="35" spans="1:16" ht="39" customHeight="1" x14ac:dyDescent="0.2">
      <c r="A35" s="22"/>
      <c r="B35" s="35"/>
      <c r="C35" s="1162" t="s">
        <v>566</v>
      </c>
      <c r="D35" s="1163"/>
      <c r="E35" s="1164"/>
      <c r="F35" s="36">
        <v>0.25</v>
      </c>
      <c r="G35" s="37">
        <v>0.03</v>
      </c>
      <c r="H35" s="37">
        <v>0.43</v>
      </c>
      <c r="I35" s="37">
        <v>0.91</v>
      </c>
      <c r="J35" s="38">
        <v>1.1000000000000001</v>
      </c>
      <c r="K35" s="22"/>
      <c r="L35" s="22"/>
      <c r="M35" s="22"/>
      <c r="N35" s="22"/>
      <c r="O35" s="22"/>
      <c r="P35" s="22"/>
    </row>
    <row r="36" spans="1:16" ht="39" customHeight="1" x14ac:dyDescent="0.2">
      <c r="A36" s="22"/>
      <c r="B36" s="35"/>
      <c r="C36" s="1162" t="s">
        <v>567</v>
      </c>
      <c r="D36" s="1163"/>
      <c r="E36" s="1164"/>
      <c r="F36" s="36">
        <v>0.53</v>
      </c>
      <c r="G36" s="37">
        <v>0.47</v>
      </c>
      <c r="H36" s="37">
        <v>0.9</v>
      </c>
      <c r="I36" s="37">
        <v>0.44</v>
      </c>
      <c r="J36" s="38">
        <v>0.41</v>
      </c>
      <c r="K36" s="22"/>
      <c r="L36" s="22"/>
      <c r="M36" s="22"/>
      <c r="N36" s="22"/>
      <c r="O36" s="22"/>
      <c r="P36" s="22"/>
    </row>
    <row r="37" spans="1:16" ht="39" customHeight="1" x14ac:dyDescent="0.2">
      <c r="A37" s="22"/>
      <c r="B37" s="35"/>
      <c r="C37" s="1162" t="s">
        <v>568</v>
      </c>
      <c r="D37" s="1163"/>
      <c r="E37" s="1164"/>
      <c r="F37" s="36">
        <v>0.05</v>
      </c>
      <c r="G37" s="37">
        <v>0.08</v>
      </c>
      <c r="H37" s="37">
        <v>0.08</v>
      </c>
      <c r="I37" s="37">
        <v>0.1</v>
      </c>
      <c r="J37" s="38">
        <v>0.06</v>
      </c>
      <c r="K37" s="22"/>
      <c r="L37" s="22"/>
      <c r="M37" s="22"/>
      <c r="N37" s="22"/>
      <c r="O37" s="22"/>
      <c r="P37" s="22"/>
    </row>
    <row r="38" spans="1:16" ht="39" customHeight="1" x14ac:dyDescent="0.2">
      <c r="A38" s="22"/>
      <c r="B38" s="35"/>
      <c r="C38" s="1162"/>
      <c r="D38" s="1163"/>
      <c r="E38" s="1164"/>
      <c r="F38" s="36"/>
      <c r="G38" s="37"/>
      <c r="H38" s="37"/>
      <c r="I38" s="37"/>
      <c r="J38" s="38"/>
      <c r="K38" s="22"/>
      <c r="L38" s="22"/>
      <c r="M38" s="22"/>
      <c r="N38" s="22"/>
      <c r="O38" s="22"/>
      <c r="P38" s="22"/>
    </row>
    <row r="39" spans="1:16" ht="39" customHeight="1" x14ac:dyDescent="0.2">
      <c r="A39" s="22"/>
      <c r="B39" s="35"/>
      <c r="C39" s="1162"/>
      <c r="D39" s="1163"/>
      <c r="E39" s="1164"/>
      <c r="F39" s="36"/>
      <c r="G39" s="37"/>
      <c r="H39" s="37"/>
      <c r="I39" s="37"/>
      <c r="J39" s="38"/>
      <c r="K39" s="22"/>
      <c r="L39" s="22"/>
      <c r="M39" s="22"/>
      <c r="N39" s="22"/>
      <c r="O39" s="22"/>
      <c r="P39" s="22"/>
    </row>
    <row r="40" spans="1:16" ht="39" customHeight="1" x14ac:dyDescent="0.2">
      <c r="A40" s="22"/>
      <c r="B40" s="35"/>
      <c r="C40" s="1162"/>
      <c r="D40" s="1163"/>
      <c r="E40" s="1164"/>
      <c r="F40" s="36"/>
      <c r="G40" s="37"/>
      <c r="H40" s="37"/>
      <c r="I40" s="37"/>
      <c r="J40" s="38"/>
      <c r="K40" s="22"/>
      <c r="L40" s="22"/>
      <c r="M40" s="22"/>
      <c r="N40" s="22"/>
      <c r="O40" s="22"/>
      <c r="P40" s="22"/>
    </row>
    <row r="41" spans="1:16" ht="39" customHeight="1" x14ac:dyDescent="0.2">
      <c r="A41" s="22"/>
      <c r="B41" s="35"/>
      <c r="C41" s="1162"/>
      <c r="D41" s="1163"/>
      <c r="E41" s="1164"/>
      <c r="F41" s="36"/>
      <c r="G41" s="37"/>
      <c r="H41" s="37"/>
      <c r="I41" s="37"/>
      <c r="J41" s="38"/>
      <c r="K41" s="22"/>
      <c r="L41" s="22"/>
      <c r="M41" s="22"/>
      <c r="N41" s="22"/>
      <c r="O41" s="22"/>
      <c r="P41" s="22"/>
    </row>
    <row r="42" spans="1:16" ht="39" customHeight="1" x14ac:dyDescent="0.2">
      <c r="A42" s="22"/>
      <c r="B42" s="39"/>
      <c r="C42" s="1162" t="s">
        <v>569</v>
      </c>
      <c r="D42" s="1163"/>
      <c r="E42" s="1164"/>
      <c r="F42" s="36" t="s">
        <v>517</v>
      </c>
      <c r="G42" s="37" t="s">
        <v>517</v>
      </c>
      <c r="H42" s="37" t="s">
        <v>517</v>
      </c>
      <c r="I42" s="37" t="s">
        <v>517</v>
      </c>
      <c r="J42" s="38" t="s">
        <v>517</v>
      </c>
      <c r="K42" s="22"/>
      <c r="L42" s="22"/>
      <c r="M42" s="22"/>
      <c r="N42" s="22"/>
      <c r="O42" s="22"/>
      <c r="P42" s="22"/>
    </row>
    <row r="43" spans="1:16" ht="39" customHeight="1" thickBot="1" x14ac:dyDescent="0.25">
      <c r="A43" s="22"/>
      <c r="B43" s="40"/>
      <c r="C43" s="1165" t="s">
        <v>570</v>
      </c>
      <c r="D43" s="1166"/>
      <c r="E43" s="1167"/>
      <c r="F43" s="41" t="s">
        <v>517</v>
      </c>
      <c r="G43" s="42">
        <v>0</v>
      </c>
      <c r="H43" s="42" t="s">
        <v>517</v>
      </c>
      <c r="I43" s="42" t="s">
        <v>517</v>
      </c>
      <c r="J43" s="43" t="s">
        <v>517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uXRSGcEj4YKzrXOrCq/10F57Y0dmWLns78vo338yUEe/kCDmc50OI7LAvaPbnDGCLn63r8hgHS64Z+t+Q7iJg==" saltValue="/RWeOA+hAfLWgS4IjgG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0" t="s">
        <v>10</v>
      </c>
      <c r="C45" s="1171"/>
      <c r="D45" s="58"/>
      <c r="E45" s="1176" t="s">
        <v>11</v>
      </c>
      <c r="F45" s="1176"/>
      <c r="G45" s="1176"/>
      <c r="H45" s="1176"/>
      <c r="I45" s="1176"/>
      <c r="J45" s="1177"/>
      <c r="K45" s="59">
        <v>1591</v>
      </c>
      <c r="L45" s="60">
        <v>1336</v>
      </c>
      <c r="M45" s="60">
        <v>1252</v>
      </c>
      <c r="N45" s="60">
        <v>1194</v>
      </c>
      <c r="O45" s="61">
        <v>1109</v>
      </c>
      <c r="P45" s="48"/>
      <c r="Q45" s="48"/>
      <c r="R45" s="48"/>
      <c r="S45" s="48"/>
      <c r="T45" s="48"/>
      <c r="U45" s="48"/>
    </row>
    <row r="46" spans="1:21" ht="30.75" customHeight="1" x14ac:dyDescent="0.2">
      <c r="A46" s="48"/>
      <c r="B46" s="1172"/>
      <c r="C46" s="1173"/>
      <c r="D46" s="62"/>
      <c r="E46" s="1178" t="s">
        <v>12</v>
      </c>
      <c r="F46" s="1178"/>
      <c r="G46" s="1178"/>
      <c r="H46" s="1178"/>
      <c r="I46" s="1178"/>
      <c r="J46" s="1179"/>
      <c r="K46" s="63" t="s">
        <v>517</v>
      </c>
      <c r="L46" s="64" t="s">
        <v>517</v>
      </c>
      <c r="M46" s="64" t="s">
        <v>517</v>
      </c>
      <c r="N46" s="64" t="s">
        <v>517</v>
      </c>
      <c r="O46" s="65" t="s">
        <v>517</v>
      </c>
      <c r="P46" s="48"/>
      <c r="Q46" s="48"/>
      <c r="R46" s="48"/>
      <c r="S46" s="48"/>
      <c r="T46" s="48"/>
      <c r="U46" s="48"/>
    </row>
    <row r="47" spans="1:21" ht="30.75" customHeight="1" x14ac:dyDescent="0.2">
      <c r="A47" s="48"/>
      <c r="B47" s="1172"/>
      <c r="C47" s="1173"/>
      <c r="D47" s="62"/>
      <c r="E47" s="1178" t="s">
        <v>13</v>
      </c>
      <c r="F47" s="1178"/>
      <c r="G47" s="1178"/>
      <c r="H47" s="1178"/>
      <c r="I47" s="1178"/>
      <c r="J47" s="1179"/>
      <c r="K47" s="63" t="s">
        <v>517</v>
      </c>
      <c r="L47" s="64" t="s">
        <v>517</v>
      </c>
      <c r="M47" s="64" t="s">
        <v>517</v>
      </c>
      <c r="N47" s="64" t="s">
        <v>517</v>
      </c>
      <c r="O47" s="65" t="s">
        <v>517</v>
      </c>
      <c r="P47" s="48"/>
      <c r="Q47" s="48"/>
      <c r="R47" s="48"/>
      <c r="S47" s="48"/>
      <c r="T47" s="48"/>
      <c r="U47" s="48"/>
    </row>
    <row r="48" spans="1:21" ht="30.75" customHeight="1" x14ac:dyDescent="0.2">
      <c r="A48" s="48"/>
      <c r="B48" s="1172"/>
      <c r="C48" s="1173"/>
      <c r="D48" s="62"/>
      <c r="E48" s="1178" t="s">
        <v>14</v>
      </c>
      <c r="F48" s="1178"/>
      <c r="G48" s="1178"/>
      <c r="H48" s="1178"/>
      <c r="I48" s="1178"/>
      <c r="J48" s="1179"/>
      <c r="K48" s="63" t="s">
        <v>517</v>
      </c>
      <c r="L48" s="64" t="s">
        <v>517</v>
      </c>
      <c r="M48" s="64" t="s">
        <v>517</v>
      </c>
      <c r="N48" s="64" t="s">
        <v>517</v>
      </c>
      <c r="O48" s="65" t="s">
        <v>517</v>
      </c>
      <c r="P48" s="48"/>
      <c r="Q48" s="48"/>
      <c r="R48" s="48"/>
      <c r="S48" s="48"/>
      <c r="T48" s="48"/>
      <c r="U48" s="48"/>
    </row>
    <row r="49" spans="1:21" ht="30.75" customHeight="1" x14ac:dyDescent="0.2">
      <c r="A49" s="48"/>
      <c r="B49" s="1172"/>
      <c r="C49" s="1173"/>
      <c r="D49" s="62"/>
      <c r="E49" s="1178" t="s">
        <v>15</v>
      </c>
      <c r="F49" s="1178"/>
      <c r="G49" s="1178"/>
      <c r="H49" s="1178"/>
      <c r="I49" s="1178"/>
      <c r="J49" s="1179"/>
      <c r="K49" s="63">
        <v>147</v>
      </c>
      <c r="L49" s="64">
        <v>112</v>
      </c>
      <c r="M49" s="64">
        <v>126</v>
      </c>
      <c r="N49" s="64">
        <v>123</v>
      </c>
      <c r="O49" s="65">
        <v>122</v>
      </c>
      <c r="P49" s="48"/>
      <c r="Q49" s="48"/>
      <c r="R49" s="48"/>
      <c r="S49" s="48"/>
      <c r="T49" s="48"/>
      <c r="U49" s="48"/>
    </row>
    <row r="50" spans="1:21" ht="30.75" customHeight="1" x14ac:dyDescent="0.2">
      <c r="A50" s="48"/>
      <c r="B50" s="1172"/>
      <c r="C50" s="1173"/>
      <c r="D50" s="62"/>
      <c r="E50" s="1178" t="s">
        <v>16</v>
      </c>
      <c r="F50" s="1178"/>
      <c r="G50" s="1178"/>
      <c r="H50" s="1178"/>
      <c r="I50" s="1178"/>
      <c r="J50" s="1179"/>
      <c r="K50" s="63" t="s">
        <v>517</v>
      </c>
      <c r="L50" s="64">
        <v>126</v>
      </c>
      <c r="M50" s="64" t="s">
        <v>517</v>
      </c>
      <c r="N50" s="64" t="s">
        <v>517</v>
      </c>
      <c r="O50" s="65" t="s">
        <v>517</v>
      </c>
      <c r="P50" s="48"/>
      <c r="Q50" s="48"/>
      <c r="R50" s="48"/>
      <c r="S50" s="48"/>
      <c r="T50" s="48"/>
      <c r="U50" s="48"/>
    </row>
    <row r="51" spans="1:21" ht="30.75" customHeight="1" x14ac:dyDescent="0.2">
      <c r="A51" s="48"/>
      <c r="B51" s="1174"/>
      <c r="C51" s="1175"/>
      <c r="D51" s="66"/>
      <c r="E51" s="1178" t="s">
        <v>17</v>
      </c>
      <c r="F51" s="1178"/>
      <c r="G51" s="1178"/>
      <c r="H51" s="1178"/>
      <c r="I51" s="1178"/>
      <c r="J51" s="1179"/>
      <c r="K51" s="63" t="s">
        <v>517</v>
      </c>
      <c r="L51" s="64" t="s">
        <v>517</v>
      </c>
      <c r="M51" s="64" t="s">
        <v>517</v>
      </c>
      <c r="N51" s="64" t="s">
        <v>517</v>
      </c>
      <c r="O51" s="65" t="s">
        <v>517</v>
      </c>
      <c r="P51" s="48"/>
      <c r="Q51" s="48"/>
      <c r="R51" s="48"/>
      <c r="S51" s="48"/>
      <c r="T51" s="48"/>
      <c r="U51" s="48"/>
    </row>
    <row r="52" spans="1:21" ht="30.75" customHeight="1" x14ac:dyDescent="0.2">
      <c r="A52" s="48"/>
      <c r="B52" s="1180" t="s">
        <v>18</v>
      </c>
      <c r="C52" s="1181"/>
      <c r="D52" s="66"/>
      <c r="E52" s="1178" t="s">
        <v>19</v>
      </c>
      <c r="F52" s="1178"/>
      <c r="G52" s="1178"/>
      <c r="H52" s="1178"/>
      <c r="I52" s="1178"/>
      <c r="J52" s="1179"/>
      <c r="K52" s="63">
        <v>6074</v>
      </c>
      <c r="L52" s="64">
        <v>5927</v>
      </c>
      <c r="M52" s="64">
        <v>5818</v>
      </c>
      <c r="N52" s="64">
        <v>5607</v>
      </c>
      <c r="O52" s="65">
        <v>5198</v>
      </c>
      <c r="P52" s="48"/>
      <c r="Q52" s="48"/>
      <c r="R52" s="48"/>
      <c r="S52" s="48"/>
      <c r="T52" s="48"/>
      <c r="U52" s="48"/>
    </row>
    <row r="53" spans="1:21" ht="30.75" customHeight="1" thickBot="1" x14ac:dyDescent="0.25">
      <c r="A53" s="48"/>
      <c r="B53" s="1182" t="s">
        <v>20</v>
      </c>
      <c r="C53" s="1183"/>
      <c r="D53" s="67"/>
      <c r="E53" s="1184" t="s">
        <v>21</v>
      </c>
      <c r="F53" s="1184"/>
      <c r="G53" s="1184"/>
      <c r="H53" s="1184"/>
      <c r="I53" s="1184"/>
      <c r="J53" s="1185"/>
      <c r="K53" s="68">
        <v>-4336</v>
      </c>
      <c r="L53" s="69">
        <v>-4353</v>
      </c>
      <c r="M53" s="69">
        <v>-4440</v>
      </c>
      <c r="N53" s="69">
        <v>-4290</v>
      </c>
      <c r="O53" s="70">
        <v>-3967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86" t="s">
        <v>25</v>
      </c>
      <c r="C58" s="1187"/>
      <c r="D58" s="1192" t="s">
        <v>26</v>
      </c>
      <c r="E58" s="1193"/>
      <c r="F58" s="1193"/>
      <c r="G58" s="1193"/>
      <c r="H58" s="1193"/>
      <c r="I58" s="1193"/>
      <c r="J58" s="1194"/>
      <c r="K58" s="83"/>
      <c r="L58" s="84"/>
      <c r="M58" s="84"/>
      <c r="N58" s="84"/>
      <c r="O58" s="85"/>
    </row>
    <row r="59" spans="1:21" ht="31.5" customHeight="1" x14ac:dyDescent="0.2">
      <c r="B59" s="1188"/>
      <c r="C59" s="1189"/>
      <c r="D59" s="1195" t="s">
        <v>27</v>
      </c>
      <c r="E59" s="1196"/>
      <c r="F59" s="1196"/>
      <c r="G59" s="1196"/>
      <c r="H59" s="1196"/>
      <c r="I59" s="1196"/>
      <c r="J59" s="1197"/>
      <c r="K59" s="86"/>
      <c r="L59" s="87"/>
      <c r="M59" s="87"/>
      <c r="N59" s="87"/>
      <c r="O59" s="88"/>
    </row>
    <row r="60" spans="1:21" ht="31.5" customHeight="1" thickBot="1" x14ac:dyDescent="0.25">
      <c r="B60" s="1190"/>
      <c r="C60" s="1191"/>
      <c r="D60" s="1198" t="s">
        <v>28</v>
      </c>
      <c r="E60" s="1199"/>
      <c r="F60" s="1199"/>
      <c r="G60" s="1199"/>
      <c r="H60" s="1199"/>
      <c r="I60" s="1199"/>
      <c r="J60" s="1200"/>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Zsrv04lX2KCNenVlqz/Pq+8IcATromB1tdAqd+/+FZiiTLlLeCGPAl48/hdm55d3DPzdWYinItALqjeQ7mN1A==" saltValue="AdTQQ3kE3VwXwpkx4lth+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559</v>
      </c>
      <c r="J40" s="103" t="s">
        <v>560</v>
      </c>
      <c r="K40" s="103" t="s">
        <v>561</v>
      </c>
      <c r="L40" s="103" t="s">
        <v>562</v>
      </c>
      <c r="M40" s="104" t="s">
        <v>563</v>
      </c>
    </row>
    <row r="41" spans="2:13" ht="27.75" customHeight="1" x14ac:dyDescent="0.2">
      <c r="B41" s="1201" t="s">
        <v>31</v>
      </c>
      <c r="C41" s="1202"/>
      <c r="D41" s="105"/>
      <c r="E41" s="1207" t="s">
        <v>32</v>
      </c>
      <c r="F41" s="1207"/>
      <c r="G41" s="1207"/>
      <c r="H41" s="1208"/>
      <c r="I41" s="355">
        <v>12117</v>
      </c>
      <c r="J41" s="356">
        <v>10946</v>
      </c>
      <c r="K41" s="356">
        <v>10634</v>
      </c>
      <c r="L41" s="356">
        <v>11121</v>
      </c>
      <c r="M41" s="357">
        <v>11958</v>
      </c>
    </row>
    <row r="42" spans="2:13" ht="27.75" customHeight="1" x14ac:dyDescent="0.2">
      <c r="B42" s="1203"/>
      <c r="C42" s="1204"/>
      <c r="D42" s="106"/>
      <c r="E42" s="1209" t="s">
        <v>33</v>
      </c>
      <c r="F42" s="1209"/>
      <c r="G42" s="1209"/>
      <c r="H42" s="1210"/>
      <c r="I42" s="358">
        <v>126</v>
      </c>
      <c r="J42" s="359">
        <v>475</v>
      </c>
      <c r="K42" s="359">
        <v>666</v>
      </c>
      <c r="L42" s="359">
        <v>633</v>
      </c>
      <c r="M42" s="360" t="s">
        <v>517</v>
      </c>
    </row>
    <row r="43" spans="2:13" ht="27.75" customHeight="1" x14ac:dyDescent="0.2">
      <c r="B43" s="1203"/>
      <c r="C43" s="1204"/>
      <c r="D43" s="106"/>
      <c r="E43" s="1209" t="s">
        <v>34</v>
      </c>
      <c r="F43" s="1209"/>
      <c r="G43" s="1209"/>
      <c r="H43" s="1210"/>
      <c r="I43" s="358" t="s">
        <v>517</v>
      </c>
      <c r="J43" s="359" t="s">
        <v>517</v>
      </c>
      <c r="K43" s="359" t="s">
        <v>517</v>
      </c>
      <c r="L43" s="359" t="s">
        <v>517</v>
      </c>
      <c r="M43" s="360" t="s">
        <v>517</v>
      </c>
    </row>
    <row r="44" spans="2:13" ht="27.75" customHeight="1" x14ac:dyDescent="0.2">
      <c r="B44" s="1203"/>
      <c r="C44" s="1204"/>
      <c r="D44" s="106"/>
      <c r="E44" s="1209" t="s">
        <v>35</v>
      </c>
      <c r="F44" s="1209"/>
      <c r="G44" s="1209"/>
      <c r="H44" s="1210"/>
      <c r="I44" s="358">
        <v>1293</v>
      </c>
      <c r="J44" s="359">
        <v>1386</v>
      </c>
      <c r="K44" s="359">
        <v>1623</v>
      </c>
      <c r="L44" s="359">
        <v>1825</v>
      </c>
      <c r="M44" s="360">
        <v>2245</v>
      </c>
    </row>
    <row r="45" spans="2:13" ht="27.75" customHeight="1" x14ac:dyDescent="0.2">
      <c r="B45" s="1203"/>
      <c r="C45" s="1204"/>
      <c r="D45" s="106"/>
      <c r="E45" s="1209" t="s">
        <v>36</v>
      </c>
      <c r="F45" s="1209"/>
      <c r="G45" s="1209"/>
      <c r="H45" s="1210"/>
      <c r="I45" s="358">
        <v>15077</v>
      </c>
      <c r="J45" s="359">
        <v>13574</v>
      </c>
      <c r="K45" s="359">
        <v>12772</v>
      </c>
      <c r="L45" s="359">
        <v>12857</v>
      </c>
      <c r="M45" s="360">
        <v>11656</v>
      </c>
    </row>
    <row r="46" spans="2:13" ht="27.75" customHeight="1" x14ac:dyDescent="0.2">
      <c r="B46" s="1203"/>
      <c r="C46" s="1204"/>
      <c r="D46" s="107"/>
      <c r="E46" s="1209" t="s">
        <v>37</v>
      </c>
      <c r="F46" s="1209"/>
      <c r="G46" s="1209"/>
      <c r="H46" s="1210"/>
      <c r="I46" s="358" t="s">
        <v>517</v>
      </c>
      <c r="J46" s="359" t="s">
        <v>517</v>
      </c>
      <c r="K46" s="359" t="s">
        <v>517</v>
      </c>
      <c r="L46" s="359" t="s">
        <v>517</v>
      </c>
      <c r="M46" s="360" t="s">
        <v>517</v>
      </c>
    </row>
    <row r="47" spans="2:13" ht="27.75" customHeight="1" x14ac:dyDescent="0.2">
      <c r="B47" s="1203"/>
      <c r="C47" s="1204"/>
      <c r="D47" s="108"/>
      <c r="E47" s="1211" t="s">
        <v>38</v>
      </c>
      <c r="F47" s="1212"/>
      <c r="G47" s="1212"/>
      <c r="H47" s="1213"/>
      <c r="I47" s="358" t="s">
        <v>517</v>
      </c>
      <c r="J47" s="359" t="s">
        <v>517</v>
      </c>
      <c r="K47" s="359" t="s">
        <v>517</v>
      </c>
      <c r="L47" s="359" t="s">
        <v>517</v>
      </c>
      <c r="M47" s="360" t="s">
        <v>517</v>
      </c>
    </row>
    <row r="48" spans="2:13" ht="27.75" customHeight="1" x14ac:dyDescent="0.2">
      <c r="B48" s="1203"/>
      <c r="C48" s="1204"/>
      <c r="D48" s="106"/>
      <c r="E48" s="1209" t="s">
        <v>39</v>
      </c>
      <c r="F48" s="1209"/>
      <c r="G48" s="1209"/>
      <c r="H48" s="1210"/>
      <c r="I48" s="358" t="s">
        <v>517</v>
      </c>
      <c r="J48" s="359" t="s">
        <v>517</v>
      </c>
      <c r="K48" s="359" t="s">
        <v>517</v>
      </c>
      <c r="L48" s="359" t="s">
        <v>517</v>
      </c>
      <c r="M48" s="360" t="s">
        <v>517</v>
      </c>
    </row>
    <row r="49" spans="2:13" ht="27.75" customHeight="1" x14ac:dyDescent="0.2">
      <c r="B49" s="1205"/>
      <c r="C49" s="1206"/>
      <c r="D49" s="106"/>
      <c r="E49" s="1209" t="s">
        <v>40</v>
      </c>
      <c r="F49" s="1209"/>
      <c r="G49" s="1209"/>
      <c r="H49" s="1210"/>
      <c r="I49" s="358" t="s">
        <v>517</v>
      </c>
      <c r="J49" s="359" t="s">
        <v>517</v>
      </c>
      <c r="K49" s="359" t="s">
        <v>517</v>
      </c>
      <c r="L49" s="359" t="s">
        <v>517</v>
      </c>
      <c r="M49" s="360" t="s">
        <v>517</v>
      </c>
    </row>
    <row r="50" spans="2:13" ht="27.75" customHeight="1" x14ac:dyDescent="0.2">
      <c r="B50" s="1214" t="s">
        <v>41</v>
      </c>
      <c r="C50" s="1215"/>
      <c r="D50" s="109"/>
      <c r="E50" s="1209" t="s">
        <v>42</v>
      </c>
      <c r="F50" s="1209"/>
      <c r="G50" s="1209"/>
      <c r="H50" s="1210"/>
      <c r="I50" s="358">
        <v>101946</v>
      </c>
      <c r="J50" s="359">
        <v>97269</v>
      </c>
      <c r="K50" s="359">
        <v>82269</v>
      </c>
      <c r="L50" s="359">
        <v>91606</v>
      </c>
      <c r="M50" s="360">
        <v>96543</v>
      </c>
    </row>
    <row r="51" spans="2:13" ht="27.75" customHeight="1" x14ac:dyDescent="0.2">
      <c r="B51" s="1203"/>
      <c r="C51" s="1204"/>
      <c r="D51" s="106"/>
      <c r="E51" s="1209" t="s">
        <v>43</v>
      </c>
      <c r="F51" s="1209"/>
      <c r="G51" s="1209"/>
      <c r="H51" s="1210"/>
      <c r="I51" s="358" t="s">
        <v>517</v>
      </c>
      <c r="J51" s="359" t="s">
        <v>517</v>
      </c>
      <c r="K51" s="359" t="s">
        <v>517</v>
      </c>
      <c r="L51" s="359" t="s">
        <v>517</v>
      </c>
      <c r="M51" s="360" t="s">
        <v>517</v>
      </c>
    </row>
    <row r="52" spans="2:13" ht="27.75" customHeight="1" x14ac:dyDescent="0.2">
      <c r="B52" s="1205"/>
      <c r="C52" s="1206"/>
      <c r="D52" s="106"/>
      <c r="E52" s="1209" t="s">
        <v>44</v>
      </c>
      <c r="F52" s="1209"/>
      <c r="G52" s="1209"/>
      <c r="H52" s="1210"/>
      <c r="I52" s="358">
        <v>54660</v>
      </c>
      <c r="J52" s="359">
        <v>49332</v>
      </c>
      <c r="K52" s="359">
        <v>44786</v>
      </c>
      <c r="L52" s="359">
        <v>43096</v>
      </c>
      <c r="M52" s="360">
        <v>39858</v>
      </c>
    </row>
    <row r="53" spans="2:13" ht="27.75" customHeight="1" thickBot="1" x14ac:dyDescent="0.25">
      <c r="B53" s="1216" t="s">
        <v>45</v>
      </c>
      <c r="C53" s="1217"/>
      <c r="D53" s="110"/>
      <c r="E53" s="1218" t="s">
        <v>46</v>
      </c>
      <c r="F53" s="1218"/>
      <c r="G53" s="1218"/>
      <c r="H53" s="1219"/>
      <c r="I53" s="361">
        <v>-127993</v>
      </c>
      <c r="J53" s="362">
        <v>-120221</v>
      </c>
      <c r="K53" s="362">
        <v>-101359</v>
      </c>
      <c r="L53" s="362">
        <v>-108266</v>
      </c>
      <c r="M53" s="363">
        <v>-110543</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XuIhpspIZHQ9FSPBBtBWLUrr05V1nyzi2IXECA6qqLI8vPJ7KJdlEnT0OdyP+gRSgkjxgy0T73pwwj/n6q4ucw==" saltValue="DVwSmx6D4WuBWOCN5BxD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28" t="s">
        <v>49</v>
      </c>
      <c r="D55" s="1228"/>
      <c r="E55" s="1229"/>
      <c r="F55" s="122">
        <v>10483</v>
      </c>
      <c r="G55" s="122">
        <v>16133</v>
      </c>
      <c r="H55" s="123">
        <v>18466</v>
      </c>
    </row>
    <row r="56" spans="2:8" ht="52.5" customHeight="1" x14ac:dyDescent="0.2">
      <c r="B56" s="124"/>
      <c r="C56" s="1230" t="s">
        <v>50</v>
      </c>
      <c r="D56" s="1230"/>
      <c r="E56" s="1231"/>
      <c r="F56" s="125">
        <v>8630</v>
      </c>
      <c r="G56" s="125">
        <v>8643</v>
      </c>
      <c r="H56" s="126">
        <v>8326</v>
      </c>
    </row>
    <row r="57" spans="2:8" ht="53.25" customHeight="1" x14ac:dyDescent="0.2">
      <c r="B57" s="124"/>
      <c r="C57" s="1232" t="s">
        <v>51</v>
      </c>
      <c r="D57" s="1232"/>
      <c r="E57" s="1233"/>
      <c r="F57" s="127">
        <v>63050</v>
      </c>
      <c r="G57" s="127">
        <v>66661</v>
      </c>
      <c r="H57" s="128">
        <v>69162</v>
      </c>
    </row>
    <row r="58" spans="2:8" ht="45.75" customHeight="1" x14ac:dyDescent="0.2">
      <c r="B58" s="129"/>
      <c r="C58" s="1220" t="s">
        <v>594</v>
      </c>
      <c r="D58" s="1221"/>
      <c r="E58" s="1222"/>
      <c r="F58" s="130">
        <v>33546</v>
      </c>
      <c r="G58" s="130">
        <v>35087</v>
      </c>
      <c r="H58" s="131">
        <v>33488</v>
      </c>
    </row>
    <row r="59" spans="2:8" ht="45.75" customHeight="1" x14ac:dyDescent="0.2">
      <c r="B59" s="129"/>
      <c r="C59" s="1220" t="s">
        <v>595</v>
      </c>
      <c r="D59" s="1221"/>
      <c r="E59" s="1222"/>
      <c r="F59" s="130">
        <v>23042</v>
      </c>
      <c r="G59" s="130">
        <v>23060</v>
      </c>
      <c r="H59" s="131">
        <v>24080</v>
      </c>
    </row>
    <row r="60" spans="2:8" ht="45.75" customHeight="1" x14ac:dyDescent="0.2">
      <c r="B60" s="129"/>
      <c r="C60" s="1220" t="s">
        <v>596</v>
      </c>
      <c r="D60" s="1221"/>
      <c r="E60" s="1222"/>
      <c r="F60" s="130" t="s">
        <v>593</v>
      </c>
      <c r="G60" s="130">
        <v>3000</v>
      </c>
      <c r="H60" s="131">
        <v>6001</v>
      </c>
    </row>
    <row r="61" spans="2:8" ht="45.75" customHeight="1" x14ac:dyDescent="0.2">
      <c r="B61" s="129"/>
      <c r="C61" s="1220" t="s">
        <v>597</v>
      </c>
      <c r="D61" s="1221"/>
      <c r="E61" s="1222"/>
      <c r="F61" s="130">
        <v>3000</v>
      </c>
      <c r="G61" s="130">
        <v>2000</v>
      </c>
      <c r="H61" s="131">
        <v>2000</v>
      </c>
    </row>
    <row r="62" spans="2:8" ht="45.75" customHeight="1" thickBot="1" x14ac:dyDescent="0.25">
      <c r="B62" s="132"/>
      <c r="C62" s="1223" t="s">
        <v>598</v>
      </c>
      <c r="D62" s="1224"/>
      <c r="E62" s="1225"/>
      <c r="F62" s="133">
        <v>1500</v>
      </c>
      <c r="G62" s="133">
        <v>1500</v>
      </c>
      <c r="H62" s="134">
        <v>1500</v>
      </c>
    </row>
    <row r="63" spans="2:8" ht="52.5" customHeight="1" thickBot="1" x14ac:dyDescent="0.25">
      <c r="B63" s="135"/>
      <c r="C63" s="1226" t="s">
        <v>52</v>
      </c>
      <c r="D63" s="1226"/>
      <c r="E63" s="1227"/>
      <c r="F63" s="136">
        <v>82163</v>
      </c>
      <c r="G63" s="136">
        <v>91437</v>
      </c>
      <c r="H63" s="137">
        <v>95954</v>
      </c>
    </row>
    <row r="64" spans="2:8" ht="13.2" x14ac:dyDescent="0.2"/>
  </sheetData>
  <sheetProtection algorithmName="SHA-512" hashValue="M+Gev81ULT6Ao7PeBTgAhfKokAfXSD8ZUBIu4hFy2H4XJNUXUns9KK95rQhBRA2iB0Y4EYohU8pKwEgiAzjUzw==" saltValue="S/SV72NRubZJQxAljA8k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556</v>
      </c>
      <c r="G2" s="151"/>
      <c r="H2" s="152"/>
    </row>
    <row r="3" spans="1:8" x14ac:dyDescent="0.2">
      <c r="A3" s="148" t="s">
        <v>549</v>
      </c>
      <c r="B3" s="153"/>
      <c r="C3" s="154"/>
      <c r="D3" s="155">
        <v>89091</v>
      </c>
      <c r="E3" s="156"/>
      <c r="F3" s="157">
        <v>49796</v>
      </c>
      <c r="G3" s="158"/>
      <c r="H3" s="159"/>
    </row>
    <row r="4" spans="1:8" x14ac:dyDescent="0.2">
      <c r="A4" s="160"/>
      <c r="B4" s="161"/>
      <c r="C4" s="162"/>
      <c r="D4" s="163">
        <v>56742</v>
      </c>
      <c r="E4" s="164"/>
      <c r="F4" s="165">
        <v>37281</v>
      </c>
      <c r="G4" s="166"/>
      <c r="H4" s="167"/>
    </row>
    <row r="5" spans="1:8" x14ac:dyDescent="0.2">
      <c r="A5" s="148" t="s">
        <v>551</v>
      </c>
      <c r="B5" s="153"/>
      <c r="C5" s="154"/>
      <c r="D5" s="155">
        <v>107833</v>
      </c>
      <c r="E5" s="156"/>
      <c r="F5" s="157">
        <v>51681</v>
      </c>
      <c r="G5" s="158"/>
      <c r="H5" s="159"/>
    </row>
    <row r="6" spans="1:8" x14ac:dyDescent="0.2">
      <c r="A6" s="160"/>
      <c r="B6" s="161"/>
      <c r="C6" s="162"/>
      <c r="D6" s="163">
        <v>77248</v>
      </c>
      <c r="E6" s="164"/>
      <c r="F6" s="165">
        <v>37226</v>
      </c>
      <c r="G6" s="166"/>
      <c r="H6" s="167"/>
    </row>
    <row r="7" spans="1:8" x14ac:dyDescent="0.2">
      <c r="A7" s="148" t="s">
        <v>552</v>
      </c>
      <c r="B7" s="153"/>
      <c r="C7" s="154"/>
      <c r="D7" s="155">
        <v>82908</v>
      </c>
      <c r="E7" s="156"/>
      <c r="F7" s="157">
        <v>50465</v>
      </c>
      <c r="G7" s="158"/>
      <c r="H7" s="159"/>
    </row>
    <row r="8" spans="1:8" x14ac:dyDescent="0.2">
      <c r="A8" s="160"/>
      <c r="B8" s="161"/>
      <c r="C8" s="162"/>
      <c r="D8" s="163">
        <v>64028</v>
      </c>
      <c r="E8" s="164"/>
      <c r="F8" s="165">
        <v>34193</v>
      </c>
      <c r="G8" s="166"/>
      <c r="H8" s="167"/>
    </row>
    <row r="9" spans="1:8" x14ac:dyDescent="0.2">
      <c r="A9" s="148" t="s">
        <v>553</v>
      </c>
      <c r="B9" s="153"/>
      <c r="C9" s="154"/>
      <c r="D9" s="155">
        <v>66200</v>
      </c>
      <c r="E9" s="156"/>
      <c r="F9" s="157">
        <v>51679</v>
      </c>
      <c r="G9" s="158"/>
      <c r="H9" s="159"/>
    </row>
    <row r="10" spans="1:8" x14ac:dyDescent="0.2">
      <c r="A10" s="160"/>
      <c r="B10" s="161"/>
      <c r="C10" s="162"/>
      <c r="D10" s="163">
        <v>50677</v>
      </c>
      <c r="E10" s="164"/>
      <c r="F10" s="165">
        <v>35132</v>
      </c>
      <c r="G10" s="166"/>
      <c r="H10" s="167"/>
    </row>
    <row r="11" spans="1:8" x14ac:dyDescent="0.2">
      <c r="A11" s="148" t="s">
        <v>554</v>
      </c>
      <c r="B11" s="153"/>
      <c r="C11" s="154"/>
      <c r="D11" s="155">
        <v>76576</v>
      </c>
      <c r="E11" s="156"/>
      <c r="F11" s="157">
        <v>49665</v>
      </c>
      <c r="G11" s="158"/>
      <c r="H11" s="159"/>
    </row>
    <row r="12" spans="1:8" x14ac:dyDescent="0.2">
      <c r="A12" s="160"/>
      <c r="B12" s="161"/>
      <c r="C12" s="168"/>
      <c r="D12" s="163">
        <v>66366</v>
      </c>
      <c r="E12" s="164"/>
      <c r="F12" s="165">
        <v>34678</v>
      </c>
      <c r="G12" s="166"/>
      <c r="H12" s="167"/>
    </row>
    <row r="13" spans="1:8" x14ac:dyDescent="0.2">
      <c r="A13" s="148"/>
      <c r="B13" s="153"/>
      <c r="C13" s="169"/>
      <c r="D13" s="170">
        <v>84522</v>
      </c>
      <c r="E13" s="171"/>
      <c r="F13" s="172">
        <v>50657</v>
      </c>
      <c r="G13" s="173"/>
      <c r="H13" s="159"/>
    </row>
    <row r="14" spans="1:8" x14ac:dyDescent="0.2">
      <c r="A14" s="160"/>
      <c r="B14" s="161"/>
      <c r="C14" s="162"/>
      <c r="D14" s="163">
        <v>63012</v>
      </c>
      <c r="E14" s="164"/>
      <c r="F14" s="165">
        <v>35702</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4.96</v>
      </c>
      <c r="C19" s="174">
        <f>ROUND(VALUE(SUBSTITUTE(実質収支比率等に係る経年分析!G$48,"▲","-")),2)</f>
        <v>4.95</v>
      </c>
      <c r="D19" s="174">
        <f>ROUND(VALUE(SUBSTITUTE(実質収支比率等に係る経年分析!H$48,"▲","-")),2)</f>
        <v>3.44</v>
      </c>
      <c r="E19" s="174">
        <f>ROUND(VALUE(SUBSTITUTE(実質収支比率等に係る経年分析!I$48,"▲","-")),2)</f>
        <v>6.44</v>
      </c>
      <c r="F19" s="174">
        <f>ROUND(VALUE(SUBSTITUTE(実質収支比率等に係る経年分析!J$48,"▲","-")),2)</f>
        <v>5.71</v>
      </c>
    </row>
    <row r="20" spans="1:11" x14ac:dyDescent="0.2">
      <c r="A20" s="174" t="s">
        <v>56</v>
      </c>
      <c r="B20" s="174">
        <f>ROUND(VALUE(SUBSTITUTE(実質収支比率等に係る経年分析!F$47,"▲","-")),2)</f>
        <v>18.260000000000002</v>
      </c>
      <c r="C20" s="174">
        <f>ROUND(VALUE(SUBSTITUTE(実質収支比率等に係る経年分析!G$47,"▲","-")),2)</f>
        <v>19.579999999999998</v>
      </c>
      <c r="D20" s="174">
        <f>ROUND(VALUE(SUBSTITUTE(実質収支比率等に係る経年分析!H$47,"▲","-")),2)</f>
        <v>10.28</v>
      </c>
      <c r="E20" s="174">
        <f>ROUND(VALUE(SUBSTITUTE(実質収支比率等に係る経年分析!I$47,"▲","-")),2)</f>
        <v>14.96</v>
      </c>
      <c r="F20" s="174">
        <f>ROUND(VALUE(SUBSTITUTE(実質収支比率等に係る経年分析!J$47,"▲","-")),2)</f>
        <v>16.829999999999998</v>
      </c>
    </row>
    <row r="21" spans="1:11" x14ac:dyDescent="0.2">
      <c r="A21" s="174" t="s">
        <v>57</v>
      </c>
      <c r="B21" s="174">
        <f>IF(ISNUMBER(VALUE(SUBSTITUTE(実質収支比率等に係る経年分析!F$49,"▲","-"))),ROUND(VALUE(SUBSTITUTE(実質収支比率等に係る経年分析!F$49,"▲","-")),2),NA())</f>
        <v>0.23</v>
      </c>
      <c r="C21" s="174">
        <f>IF(ISNUMBER(VALUE(SUBSTITUTE(実質収支比率等に係る経年分析!G$49,"▲","-"))),ROUND(VALUE(SUBSTITUTE(実質収支比率等に係る経年分析!G$49,"▲","-")),2),NA())</f>
        <v>0.87</v>
      </c>
      <c r="D21" s="174">
        <f>IF(ISNUMBER(VALUE(SUBSTITUTE(実質収支比率等に係る経年分析!H$49,"▲","-"))),ROUND(VALUE(SUBSTITUTE(実質収支比率等に係る経年分析!H$49,"▲","-")),2),NA())</f>
        <v>-10.96</v>
      </c>
      <c r="E21" s="174">
        <f>IF(ISNUMBER(VALUE(SUBSTITUTE(実質収支比率等に係る経年分析!I$49,"▲","-"))),ROUND(VALUE(SUBSTITUTE(実質収支比率等に係る経年分析!I$49,"▲","-")),2),NA())</f>
        <v>8.43</v>
      </c>
      <c r="F21" s="174">
        <f>IF(ISNUMBER(VALUE(SUBSTITUTE(実質収支比率等に係る経年分析!J$49,"▲","-"))),ROUND(VALUE(SUBSTITUTE(実質収支比率等に係る経年分析!J$49,"▲","-")),2),NA())</f>
        <v>1.5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2">
      <c r="A34" s="175" t="str">
        <f>IF(連結実質赤字比率に係る赤字・黒字の構成分析!C$36="",NA(),連結実質赤字比率に係る赤字・黒字の構成分析!C$36)</f>
        <v>国民健康保険事業会計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0.41</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1.1000000000000001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4.9400000000000004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6074</v>
      </c>
      <c r="E42" s="176"/>
      <c r="F42" s="176"/>
      <c r="G42" s="176">
        <f>'実質公債費比率（分子）の構造'!L$52</f>
        <v>5927</v>
      </c>
      <c r="H42" s="176"/>
      <c r="I42" s="176"/>
      <c r="J42" s="176">
        <f>'実質公債費比率（分子）の構造'!M$52</f>
        <v>5818</v>
      </c>
      <c r="K42" s="176"/>
      <c r="L42" s="176"/>
      <c r="M42" s="176">
        <f>'実質公債費比率（分子）の構造'!N$52</f>
        <v>5607</v>
      </c>
      <c r="N42" s="176"/>
      <c r="O42" s="176"/>
      <c r="P42" s="176">
        <f>'実質公債費比率（分子）の構造'!O$52</f>
        <v>5198</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f>'実質公債費比率（分子）の構造'!L$50</f>
        <v>126</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147</v>
      </c>
      <c r="C45" s="176"/>
      <c r="D45" s="176"/>
      <c r="E45" s="176">
        <f>'実質公債費比率（分子）の構造'!L$49</f>
        <v>112</v>
      </c>
      <c r="F45" s="176"/>
      <c r="G45" s="176"/>
      <c r="H45" s="176">
        <f>'実質公債費比率（分子）の構造'!M$49</f>
        <v>126</v>
      </c>
      <c r="I45" s="176"/>
      <c r="J45" s="176"/>
      <c r="K45" s="176">
        <f>'実質公債費比率（分子）の構造'!N$49</f>
        <v>123</v>
      </c>
      <c r="L45" s="176"/>
      <c r="M45" s="176"/>
      <c r="N45" s="176">
        <f>'実質公債費比率（分子）の構造'!O$49</f>
        <v>122</v>
      </c>
      <c r="O45" s="176"/>
      <c r="P45" s="176"/>
    </row>
    <row r="46" spans="1:16" x14ac:dyDescent="0.2">
      <c r="A46" s="176" t="s">
        <v>68</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1591</v>
      </c>
      <c r="C49" s="176"/>
      <c r="D49" s="176"/>
      <c r="E49" s="176">
        <f>'実質公債費比率（分子）の構造'!L$45</f>
        <v>1336</v>
      </c>
      <c r="F49" s="176"/>
      <c r="G49" s="176"/>
      <c r="H49" s="176">
        <f>'実質公債費比率（分子）の構造'!M$45</f>
        <v>1252</v>
      </c>
      <c r="I49" s="176"/>
      <c r="J49" s="176"/>
      <c r="K49" s="176">
        <f>'実質公債費比率（分子）の構造'!N$45</f>
        <v>1194</v>
      </c>
      <c r="L49" s="176"/>
      <c r="M49" s="176"/>
      <c r="N49" s="176">
        <f>'実質公債費比率（分子）の構造'!O$45</f>
        <v>1109</v>
      </c>
      <c r="O49" s="176"/>
      <c r="P49" s="176"/>
    </row>
    <row r="50" spans="1:16" x14ac:dyDescent="0.2">
      <c r="A50" s="176" t="s">
        <v>72</v>
      </c>
      <c r="B50" s="176" t="e">
        <f>NA()</f>
        <v>#N/A</v>
      </c>
      <c r="C50" s="176">
        <f>IF(ISNUMBER('実質公債費比率（分子）の構造'!K$53),'実質公債費比率（分子）の構造'!K$53,NA())</f>
        <v>-4336</v>
      </c>
      <c r="D50" s="176" t="e">
        <f>NA()</f>
        <v>#N/A</v>
      </c>
      <c r="E50" s="176" t="e">
        <f>NA()</f>
        <v>#N/A</v>
      </c>
      <c r="F50" s="176">
        <f>IF(ISNUMBER('実質公債費比率（分子）の構造'!L$53),'実質公債費比率（分子）の構造'!L$53,NA())</f>
        <v>-4353</v>
      </c>
      <c r="G50" s="176" t="e">
        <f>NA()</f>
        <v>#N/A</v>
      </c>
      <c r="H50" s="176" t="e">
        <f>NA()</f>
        <v>#N/A</v>
      </c>
      <c r="I50" s="176">
        <f>IF(ISNUMBER('実質公債費比率（分子）の構造'!M$53),'実質公債費比率（分子）の構造'!M$53,NA())</f>
        <v>-4440</v>
      </c>
      <c r="J50" s="176" t="e">
        <f>NA()</f>
        <v>#N/A</v>
      </c>
      <c r="K50" s="176" t="e">
        <f>NA()</f>
        <v>#N/A</v>
      </c>
      <c r="L50" s="176">
        <f>IF(ISNUMBER('実質公債費比率（分子）の構造'!N$53),'実質公債費比率（分子）の構造'!N$53,NA())</f>
        <v>-4290</v>
      </c>
      <c r="M50" s="176" t="e">
        <f>NA()</f>
        <v>#N/A</v>
      </c>
      <c r="N50" s="176" t="e">
        <f>NA()</f>
        <v>#N/A</v>
      </c>
      <c r="O50" s="176">
        <f>IF(ISNUMBER('実質公債費比率（分子）の構造'!O$53),'実質公債費比率（分子）の構造'!O$53,NA())</f>
        <v>-3967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54660</v>
      </c>
      <c r="E56" s="175"/>
      <c r="F56" s="175"/>
      <c r="G56" s="175">
        <f>'将来負担比率（分子）の構造'!J$52</f>
        <v>49332</v>
      </c>
      <c r="H56" s="175"/>
      <c r="I56" s="175"/>
      <c r="J56" s="175">
        <f>'将来負担比率（分子）の構造'!K$52</f>
        <v>44786</v>
      </c>
      <c r="K56" s="175"/>
      <c r="L56" s="175"/>
      <c r="M56" s="175">
        <f>'将来負担比率（分子）の構造'!L$52</f>
        <v>43096</v>
      </c>
      <c r="N56" s="175"/>
      <c r="O56" s="175"/>
      <c r="P56" s="175">
        <f>'将来負担比率（分子）の構造'!M$52</f>
        <v>39858</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101946</v>
      </c>
      <c r="E58" s="175"/>
      <c r="F58" s="175"/>
      <c r="G58" s="175">
        <f>'将来負担比率（分子）の構造'!J$50</f>
        <v>97269</v>
      </c>
      <c r="H58" s="175"/>
      <c r="I58" s="175"/>
      <c r="J58" s="175">
        <f>'将来負担比率（分子）の構造'!K$50</f>
        <v>82269</v>
      </c>
      <c r="K58" s="175"/>
      <c r="L58" s="175"/>
      <c r="M58" s="175">
        <f>'将来負担比率（分子）の構造'!L$50</f>
        <v>91606</v>
      </c>
      <c r="N58" s="175"/>
      <c r="O58" s="175"/>
      <c r="P58" s="175">
        <f>'将来負担比率（分子）の構造'!M$50</f>
        <v>96543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15077</v>
      </c>
      <c r="C62" s="175"/>
      <c r="D62" s="175"/>
      <c r="E62" s="175">
        <f>'将来負担比率（分子）の構造'!J$45</f>
        <v>13574</v>
      </c>
      <c r="F62" s="175"/>
      <c r="G62" s="175"/>
      <c r="H62" s="175">
        <f>'将来負担比率（分子）の構造'!K$45</f>
        <v>12772</v>
      </c>
      <c r="I62" s="175"/>
      <c r="J62" s="175"/>
      <c r="K62" s="175">
        <f>'将来負担比率（分子）の構造'!L$45</f>
        <v>12857</v>
      </c>
      <c r="L62" s="175"/>
      <c r="M62" s="175"/>
      <c r="N62" s="175">
        <f>'将来負担比率（分子）の構造'!M$45</f>
        <v>11656</v>
      </c>
      <c r="O62" s="175"/>
      <c r="P62" s="175"/>
    </row>
    <row r="63" spans="1:16" x14ac:dyDescent="0.2">
      <c r="A63" s="175" t="s">
        <v>35</v>
      </c>
      <c r="B63" s="175">
        <f>'将来負担比率（分子）の構造'!I$44</f>
        <v>1293</v>
      </c>
      <c r="C63" s="175"/>
      <c r="D63" s="175"/>
      <c r="E63" s="175">
        <f>'将来負担比率（分子）の構造'!J$44</f>
        <v>1386</v>
      </c>
      <c r="F63" s="175"/>
      <c r="G63" s="175"/>
      <c r="H63" s="175">
        <f>'将来負担比率（分子）の構造'!K$44</f>
        <v>1623</v>
      </c>
      <c r="I63" s="175"/>
      <c r="J63" s="175"/>
      <c r="K63" s="175">
        <f>'将来負担比率（分子）の構造'!L$44</f>
        <v>1825</v>
      </c>
      <c r="L63" s="175"/>
      <c r="M63" s="175"/>
      <c r="N63" s="175">
        <f>'将来負担比率（分子）の構造'!M$44</f>
        <v>2245</v>
      </c>
      <c r="O63" s="175"/>
      <c r="P63" s="175"/>
    </row>
    <row r="64" spans="1:16" x14ac:dyDescent="0.2">
      <c r="A64" s="175" t="s">
        <v>34</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33</v>
      </c>
      <c r="B65" s="175">
        <f>'将来負担比率（分子）の構造'!I$42</f>
        <v>126</v>
      </c>
      <c r="C65" s="175"/>
      <c r="D65" s="175"/>
      <c r="E65" s="175">
        <f>'将来負担比率（分子）の構造'!J$42</f>
        <v>475</v>
      </c>
      <c r="F65" s="175"/>
      <c r="G65" s="175"/>
      <c r="H65" s="175">
        <f>'将来負担比率（分子）の構造'!K$42</f>
        <v>666</v>
      </c>
      <c r="I65" s="175"/>
      <c r="J65" s="175"/>
      <c r="K65" s="175">
        <f>'将来負担比率（分子）の構造'!L$42</f>
        <v>633</v>
      </c>
      <c r="L65" s="175"/>
      <c r="M65" s="175"/>
      <c r="N65" s="175" t="str">
        <f>'将来負担比率（分子）の構造'!M$42</f>
        <v>-</v>
      </c>
      <c r="O65" s="175"/>
      <c r="P65" s="175"/>
    </row>
    <row r="66" spans="1:16" x14ac:dyDescent="0.2">
      <c r="A66" s="175" t="s">
        <v>32</v>
      </c>
      <c r="B66" s="175">
        <f>'将来負担比率（分子）の構造'!I$41</f>
        <v>12117</v>
      </c>
      <c r="C66" s="175"/>
      <c r="D66" s="175"/>
      <c r="E66" s="175">
        <f>'将来負担比率（分子）の構造'!J$41</f>
        <v>10946</v>
      </c>
      <c r="F66" s="175"/>
      <c r="G66" s="175"/>
      <c r="H66" s="175">
        <f>'将来負担比率（分子）の構造'!K$41</f>
        <v>10634</v>
      </c>
      <c r="I66" s="175"/>
      <c r="J66" s="175"/>
      <c r="K66" s="175">
        <f>'将来負担比率（分子）の構造'!L$41</f>
        <v>11121</v>
      </c>
      <c r="L66" s="175"/>
      <c r="M66" s="175"/>
      <c r="N66" s="175">
        <f>'将来負担比率（分子）の構造'!M$41</f>
        <v>11958</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10483</v>
      </c>
      <c r="C72" s="179">
        <f>基金残高に係る経年分析!G55</f>
        <v>16133</v>
      </c>
      <c r="D72" s="179">
        <f>基金残高に係る経年分析!H55</f>
        <v>18466</v>
      </c>
    </row>
    <row r="73" spans="1:16" x14ac:dyDescent="0.2">
      <c r="A73" s="178" t="s">
        <v>79</v>
      </c>
      <c r="B73" s="179">
        <f>基金残高に係る経年分析!F56</f>
        <v>8630</v>
      </c>
      <c r="C73" s="179">
        <f>基金残高に係る経年分析!G56</f>
        <v>8643</v>
      </c>
      <c r="D73" s="179">
        <f>基金残高に係る経年分析!H56</f>
        <v>8326</v>
      </c>
    </row>
    <row r="74" spans="1:16" x14ac:dyDescent="0.2">
      <c r="A74" s="178" t="s">
        <v>80</v>
      </c>
      <c r="B74" s="179">
        <f>基金残高に係る経年分析!F57</f>
        <v>63050</v>
      </c>
      <c r="C74" s="179">
        <f>基金残高に係る経年分析!G57</f>
        <v>66661</v>
      </c>
      <c r="D74" s="179">
        <f>基金残高に係る経年分析!H57</f>
        <v>69162</v>
      </c>
    </row>
  </sheetData>
  <sheetProtection algorithmName="SHA-512" hashValue="v1DgiUXxXBht19Wf8zaCZdFcZ6WYGoHttCBLqw8PAbhyonSwCqlvhjPk6JtnEVDupkeY3HWTjFJYRm78DQGHtg==" saltValue="0ruSlyKQetrIAUIzSdvs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56653664</v>
      </c>
      <c r="S5" s="613"/>
      <c r="T5" s="613"/>
      <c r="U5" s="613"/>
      <c r="V5" s="613"/>
      <c r="W5" s="613"/>
      <c r="X5" s="613"/>
      <c r="Y5" s="614"/>
      <c r="Z5" s="615">
        <v>29</v>
      </c>
      <c r="AA5" s="615"/>
      <c r="AB5" s="615"/>
      <c r="AC5" s="615"/>
      <c r="AD5" s="616">
        <v>56653664</v>
      </c>
      <c r="AE5" s="616"/>
      <c r="AF5" s="616"/>
      <c r="AG5" s="616"/>
      <c r="AH5" s="616"/>
      <c r="AI5" s="616"/>
      <c r="AJ5" s="616"/>
      <c r="AK5" s="616"/>
      <c r="AL5" s="617">
        <v>48</v>
      </c>
      <c r="AM5" s="618"/>
      <c r="AN5" s="618"/>
      <c r="AO5" s="619"/>
      <c r="AP5" s="609" t="s">
        <v>228</v>
      </c>
      <c r="AQ5" s="610"/>
      <c r="AR5" s="610"/>
      <c r="AS5" s="610"/>
      <c r="AT5" s="610"/>
      <c r="AU5" s="610"/>
      <c r="AV5" s="610"/>
      <c r="AW5" s="610"/>
      <c r="AX5" s="610"/>
      <c r="AY5" s="610"/>
      <c r="AZ5" s="610"/>
      <c r="BA5" s="610"/>
      <c r="BB5" s="610"/>
      <c r="BC5" s="610"/>
      <c r="BD5" s="610"/>
      <c r="BE5" s="610"/>
      <c r="BF5" s="611"/>
      <c r="BG5" s="623">
        <v>56653664</v>
      </c>
      <c r="BH5" s="624"/>
      <c r="BI5" s="624"/>
      <c r="BJ5" s="624"/>
      <c r="BK5" s="624"/>
      <c r="BL5" s="624"/>
      <c r="BM5" s="624"/>
      <c r="BN5" s="625"/>
      <c r="BO5" s="626">
        <v>100</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570002</v>
      </c>
      <c r="S6" s="624"/>
      <c r="T6" s="624"/>
      <c r="U6" s="624"/>
      <c r="V6" s="624"/>
      <c r="W6" s="624"/>
      <c r="X6" s="624"/>
      <c r="Y6" s="625"/>
      <c r="Z6" s="626">
        <v>0.3</v>
      </c>
      <c r="AA6" s="626"/>
      <c r="AB6" s="626"/>
      <c r="AC6" s="626"/>
      <c r="AD6" s="627">
        <v>570002</v>
      </c>
      <c r="AE6" s="627"/>
      <c r="AF6" s="627"/>
      <c r="AG6" s="627"/>
      <c r="AH6" s="627"/>
      <c r="AI6" s="627"/>
      <c r="AJ6" s="627"/>
      <c r="AK6" s="627"/>
      <c r="AL6" s="628">
        <v>0.5</v>
      </c>
      <c r="AM6" s="629"/>
      <c r="AN6" s="629"/>
      <c r="AO6" s="630"/>
      <c r="AP6" s="620" t="s">
        <v>234</v>
      </c>
      <c r="AQ6" s="621"/>
      <c r="AR6" s="621"/>
      <c r="AS6" s="621"/>
      <c r="AT6" s="621"/>
      <c r="AU6" s="621"/>
      <c r="AV6" s="621"/>
      <c r="AW6" s="621"/>
      <c r="AX6" s="621"/>
      <c r="AY6" s="621"/>
      <c r="AZ6" s="621"/>
      <c r="BA6" s="621"/>
      <c r="BB6" s="621"/>
      <c r="BC6" s="621"/>
      <c r="BD6" s="621"/>
      <c r="BE6" s="621"/>
      <c r="BF6" s="622"/>
      <c r="BG6" s="623">
        <v>56653664</v>
      </c>
      <c r="BH6" s="624"/>
      <c r="BI6" s="624"/>
      <c r="BJ6" s="624"/>
      <c r="BK6" s="624"/>
      <c r="BL6" s="624"/>
      <c r="BM6" s="624"/>
      <c r="BN6" s="625"/>
      <c r="BO6" s="626">
        <v>100</v>
      </c>
      <c r="BP6" s="626"/>
      <c r="BQ6" s="626"/>
      <c r="BR6" s="626"/>
      <c r="BS6" s="627" t="s">
        <v>229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765857</v>
      </c>
      <c r="CS6" s="624"/>
      <c r="CT6" s="624"/>
      <c r="CU6" s="624"/>
      <c r="CV6" s="624"/>
      <c r="CW6" s="624"/>
      <c r="CX6" s="624"/>
      <c r="CY6" s="625"/>
      <c r="CZ6" s="617">
        <v>0.4</v>
      </c>
      <c r="DA6" s="618"/>
      <c r="DB6" s="618"/>
      <c r="DC6" s="634"/>
      <c r="DD6" s="632" t="s">
        <v>236</v>
      </c>
      <c r="DE6" s="624"/>
      <c r="DF6" s="624"/>
      <c r="DG6" s="624"/>
      <c r="DH6" s="624"/>
      <c r="DI6" s="624"/>
      <c r="DJ6" s="624"/>
      <c r="DK6" s="624"/>
      <c r="DL6" s="624"/>
      <c r="DM6" s="624"/>
      <c r="DN6" s="624"/>
      <c r="DO6" s="624"/>
      <c r="DP6" s="625"/>
      <c r="DQ6" s="632">
        <v>765264</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181113</v>
      </c>
      <c r="S7" s="624"/>
      <c r="T7" s="624"/>
      <c r="U7" s="624"/>
      <c r="V7" s="624"/>
      <c r="W7" s="624"/>
      <c r="X7" s="624"/>
      <c r="Y7" s="625"/>
      <c r="Z7" s="626">
        <v>0.1</v>
      </c>
      <c r="AA7" s="626"/>
      <c r="AB7" s="626"/>
      <c r="AC7" s="626"/>
      <c r="AD7" s="627">
        <v>181113</v>
      </c>
      <c r="AE7" s="627"/>
      <c r="AF7" s="627"/>
      <c r="AG7" s="627"/>
      <c r="AH7" s="627"/>
      <c r="AI7" s="627"/>
      <c r="AJ7" s="627"/>
      <c r="AK7" s="627"/>
      <c r="AL7" s="628">
        <v>0.2</v>
      </c>
      <c r="AM7" s="629"/>
      <c r="AN7" s="629"/>
      <c r="AO7" s="630"/>
      <c r="AP7" s="620" t="s">
        <v>238</v>
      </c>
      <c r="AQ7" s="621"/>
      <c r="AR7" s="621"/>
      <c r="AS7" s="621"/>
      <c r="AT7" s="621"/>
      <c r="AU7" s="621"/>
      <c r="AV7" s="621"/>
      <c r="AW7" s="621"/>
      <c r="AX7" s="621"/>
      <c r="AY7" s="621"/>
      <c r="AZ7" s="621"/>
      <c r="BA7" s="621"/>
      <c r="BB7" s="621"/>
      <c r="BC7" s="621"/>
      <c r="BD7" s="621"/>
      <c r="BE7" s="621"/>
      <c r="BF7" s="622"/>
      <c r="BG7" s="623">
        <v>52947687</v>
      </c>
      <c r="BH7" s="624"/>
      <c r="BI7" s="624"/>
      <c r="BJ7" s="624"/>
      <c r="BK7" s="624"/>
      <c r="BL7" s="624"/>
      <c r="BM7" s="624"/>
      <c r="BN7" s="625"/>
      <c r="BO7" s="626">
        <v>93.5</v>
      </c>
      <c r="BP7" s="626"/>
      <c r="BQ7" s="626"/>
      <c r="BR7" s="626"/>
      <c r="BS7" s="627" t="s">
        <v>128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26665241</v>
      </c>
      <c r="CS7" s="624"/>
      <c r="CT7" s="624"/>
      <c r="CU7" s="624"/>
      <c r="CV7" s="624"/>
      <c r="CW7" s="624"/>
      <c r="CX7" s="624"/>
      <c r="CY7" s="625"/>
      <c r="CZ7" s="626">
        <v>14.1</v>
      </c>
      <c r="DA7" s="626"/>
      <c r="DB7" s="626"/>
      <c r="DC7" s="626"/>
      <c r="DD7" s="632">
        <v>4345292</v>
      </c>
      <c r="DE7" s="624"/>
      <c r="DF7" s="624"/>
      <c r="DG7" s="624"/>
      <c r="DH7" s="624"/>
      <c r="DI7" s="624"/>
      <c r="DJ7" s="624"/>
      <c r="DK7" s="624"/>
      <c r="DL7" s="624"/>
      <c r="DM7" s="624"/>
      <c r="DN7" s="624"/>
      <c r="DO7" s="624"/>
      <c r="DP7" s="625"/>
      <c r="DQ7" s="632">
        <v>20026595</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967594</v>
      </c>
      <c r="S8" s="624"/>
      <c r="T8" s="624"/>
      <c r="U8" s="624"/>
      <c r="V8" s="624"/>
      <c r="W8" s="624"/>
      <c r="X8" s="624"/>
      <c r="Y8" s="625"/>
      <c r="Z8" s="626">
        <v>0.5</v>
      </c>
      <c r="AA8" s="626"/>
      <c r="AB8" s="626"/>
      <c r="AC8" s="626"/>
      <c r="AD8" s="627">
        <v>967594</v>
      </c>
      <c r="AE8" s="627"/>
      <c r="AF8" s="627"/>
      <c r="AG8" s="627"/>
      <c r="AH8" s="627"/>
      <c r="AI8" s="627"/>
      <c r="AJ8" s="627"/>
      <c r="AK8" s="627"/>
      <c r="AL8" s="628">
        <v>0.8</v>
      </c>
      <c r="AM8" s="629"/>
      <c r="AN8" s="629"/>
      <c r="AO8" s="630"/>
      <c r="AP8" s="620" t="s">
        <v>241</v>
      </c>
      <c r="AQ8" s="621"/>
      <c r="AR8" s="621"/>
      <c r="AS8" s="621"/>
      <c r="AT8" s="621"/>
      <c r="AU8" s="621"/>
      <c r="AV8" s="621"/>
      <c r="AW8" s="621"/>
      <c r="AX8" s="621"/>
      <c r="AY8" s="621"/>
      <c r="AZ8" s="621"/>
      <c r="BA8" s="621"/>
      <c r="BB8" s="621"/>
      <c r="BC8" s="621"/>
      <c r="BD8" s="621"/>
      <c r="BE8" s="621"/>
      <c r="BF8" s="622"/>
      <c r="BG8" s="623">
        <v>869768</v>
      </c>
      <c r="BH8" s="624"/>
      <c r="BI8" s="624"/>
      <c r="BJ8" s="624"/>
      <c r="BK8" s="624"/>
      <c r="BL8" s="624"/>
      <c r="BM8" s="624"/>
      <c r="BN8" s="625"/>
      <c r="BO8" s="626">
        <v>1.5</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95736349</v>
      </c>
      <c r="CS8" s="624"/>
      <c r="CT8" s="624"/>
      <c r="CU8" s="624"/>
      <c r="CV8" s="624"/>
      <c r="CW8" s="624"/>
      <c r="CX8" s="624"/>
      <c r="CY8" s="625"/>
      <c r="CZ8" s="626">
        <v>50.7</v>
      </c>
      <c r="DA8" s="626"/>
      <c r="DB8" s="626"/>
      <c r="DC8" s="626"/>
      <c r="DD8" s="632">
        <v>9475032</v>
      </c>
      <c r="DE8" s="624"/>
      <c r="DF8" s="624"/>
      <c r="DG8" s="624"/>
      <c r="DH8" s="624"/>
      <c r="DI8" s="624"/>
      <c r="DJ8" s="624"/>
      <c r="DK8" s="624"/>
      <c r="DL8" s="624"/>
      <c r="DM8" s="624"/>
      <c r="DN8" s="624"/>
      <c r="DO8" s="624"/>
      <c r="DP8" s="625"/>
      <c r="DQ8" s="632">
        <v>54713345</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747974</v>
      </c>
      <c r="S9" s="624"/>
      <c r="T9" s="624"/>
      <c r="U9" s="624"/>
      <c r="V9" s="624"/>
      <c r="W9" s="624"/>
      <c r="X9" s="624"/>
      <c r="Y9" s="625"/>
      <c r="Z9" s="626">
        <v>0.4</v>
      </c>
      <c r="AA9" s="626"/>
      <c r="AB9" s="626"/>
      <c r="AC9" s="626"/>
      <c r="AD9" s="627">
        <v>747974</v>
      </c>
      <c r="AE9" s="627"/>
      <c r="AF9" s="627"/>
      <c r="AG9" s="627"/>
      <c r="AH9" s="627"/>
      <c r="AI9" s="627"/>
      <c r="AJ9" s="627"/>
      <c r="AK9" s="627"/>
      <c r="AL9" s="628">
        <v>0.6</v>
      </c>
      <c r="AM9" s="629"/>
      <c r="AN9" s="629"/>
      <c r="AO9" s="630"/>
      <c r="AP9" s="620" t="s">
        <v>244</v>
      </c>
      <c r="AQ9" s="621"/>
      <c r="AR9" s="621"/>
      <c r="AS9" s="621"/>
      <c r="AT9" s="621"/>
      <c r="AU9" s="621"/>
      <c r="AV9" s="621"/>
      <c r="AW9" s="621"/>
      <c r="AX9" s="621"/>
      <c r="AY9" s="621"/>
      <c r="AZ9" s="621"/>
      <c r="BA9" s="621"/>
      <c r="BB9" s="621"/>
      <c r="BC9" s="621"/>
      <c r="BD9" s="621"/>
      <c r="BE9" s="621"/>
      <c r="BF9" s="622"/>
      <c r="BG9" s="623">
        <v>52077919</v>
      </c>
      <c r="BH9" s="624"/>
      <c r="BI9" s="624"/>
      <c r="BJ9" s="624"/>
      <c r="BK9" s="624"/>
      <c r="BL9" s="624"/>
      <c r="BM9" s="624"/>
      <c r="BN9" s="625"/>
      <c r="BO9" s="626">
        <v>91.9</v>
      </c>
      <c r="BP9" s="626"/>
      <c r="BQ9" s="626"/>
      <c r="BR9" s="626"/>
      <c r="BS9" s="627" t="s">
        <v>229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18964836</v>
      </c>
      <c r="CS9" s="624"/>
      <c r="CT9" s="624"/>
      <c r="CU9" s="624"/>
      <c r="CV9" s="624"/>
      <c r="CW9" s="624"/>
      <c r="CX9" s="624"/>
      <c r="CY9" s="625"/>
      <c r="CZ9" s="626">
        <v>10</v>
      </c>
      <c r="DA9" s="626"/>
      <c r="DB9" s="626"/>
      <c r="DC9" s="626"/>
      <c r="DD9" s="632">
        <v>67140</v>
      </c>
      <c r="DE9" s="624"/>
      <c r="DF9" s="624"/>
      <c r="DG9" s="624"/>
      <c r="DH9" s="624"/>
      <c r="DI9" s="624"/>
      <c r="DJ9" s="624"/>
      <c r="DK9" s="624"/>
      <c r="DL9" s="624"/>
      <c r="DM9" s="624"/>
      <c r="DN9" s="624"/>
      <c r="DO9" s="624"/>
      <c r="DP9" s="625"/>
      <c r="DQ9" s="632">
        <v>13904962</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229</v>
      </c>
      <c r="S10" s="624"/>
      <c r="T10" s="624"/>
      <c r="U10" s="624"/>
      <c r="V10" s="624"/>
      <c r="W10" s="624"/>
      <c r="X10" s="624"/>
      <c r="Y10" s="625"/>
      <c r="Z10" s="626" t="s">
        <v>236</v>
      </c>
      <c r="AA10" s="626"/>
      <c r="AB10" s="626"/>
      <c r="AC10" s="626"/>
      <c r="AD10" s="627" t="s">
        <v>229</v>
      </c>
      <c r="AE10" s="627"/>
      <c r="AF10" s="627"/>
      <c r="AG10" s="627"/>
      <c r="AH10" s="627"/>
      <c r="AI10" s="627"/>
      <c r="AJ10" s="627"/>
      <c r="AK10" s="627"/>
      <c r="AL10" s="628" t="s">
        <v>137</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t="s">
        <v>128</v>
      </c>
      <c r="BH10" s="624"/>
      <c r="BI10" s="624"/>
      <c r="BJ10" s="624"/>
      <c r="BK10" s="624"/>
      <c r="BL10" s="624"/>
      <c r="BM10" s="624"/>
      <c r="BN10" s="625"/>
      <c r="BO10" s="626" t="s">
        <v>128</v>
      </c>
      <c r="BP10" s="626"/>
      <c r="BQ10" s="626"/>
      <c r="BR10" s="626"/>
      <c r="BS10" s="627" t="s">
        <v>128</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374253</v>
      </c>
      <c r="CS10" s="624"/>
      <c r="CT10" s="624"/>
      <c r="CU10" s="624"/>
      <c r="CV10" s="624"/>
      <c r="CW10" s="624"/>
      <c r="CX10" s="624"/>
      <c r="CY10" s="625"/>
      <c r="CZ10" s="626">
        <v>0.2</v>
      </c>
      <c r="DA10" s="626"/>
      <c r="DB10" s="626"/>
      <c r="DC10" s="626"/>
      <c r="DD10" s="632">
        <v>7242</v>
      </c>
      <c r="DE10" s="624"/>
      <c r="DF10" s="624"/>
      <c r="DG10" s="624"/>
      <c r="DH10" s="624"/>
      <c r="DI10" s="624"/>
      <c r="DJ10" s="624"/>
      <c r="DK10" s="624"/>
      <c r="DL10" s="624"/>
      <c r="DM10" s="624"/>
      <c r="DN10" s="624"/>
      <c r="DO10" s="624"/>
      <c r="DP10" s="625"/>
      <c r="DQ10" s="632">
        <v>223334</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12325598</v>
      </c>
      <c r="S11" s="624"/>
      <c r="T11" s="624"/>
      <c r="U11" s="624"/>
      <c r="V11" s="624"/>
      <c r="W11" s="624"/>
      <c r="X11" s="624"/>
      <c r="Y11" s="625"/>
      <c r="Z11" s="628">
        <v>6.3</v>
      </c>
      <c r="AA11" s="629"/>
      <c r="AB11" s="629"/>
      <c r="AC11" s="635"/>
      <c r="AD11" s="632">
        <v>12325598</v>
      </c>
      <c r="AE11" s="624"/>
      <c r="AF11" s="624"/>
      <c r="AG11" s="624"/>
      <c r="AH11" s="624"/>
      <c r="AI11" s="624"/>
      <c r="AJ11" s="624"/>
      <c r="AK11" s="625"/>
      <c r="AL11" s="628">
        <v>10.4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t="s">
        <v>229</v>
      </c>
      <c r="BH11" s="624"/>
      <c r="BI11" s="624"/>
      <c r="BJ11" s="624"/>
      <c r="BK11" s="624"/>
      <c r="BL11" s="624"/>
      <c r="BM11" s="624"/>
      <c r="BN11" s="625"/>
      <c r="BO11" s="626" t="s">
        <v>128</v>
      </c>
      <c r="BP11" s="626"/>
      <c r="BQ11" s="626"/>
      <c r="BR11" s="626"/>
      <c r="BS11" s="627" t="s">
        <v>128</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t="s">
        <v>229</v>
      </c>
      <c r="CS11" s="624"/>
      <c r="CT11" s="624"/>
      <c r="CU11" s="624"/>
      <c r="CV11" s="624"/>
      <c r="CW11" s="624"/>
      <c r="CX11" s="624"/>
      <c r="CY11" s="625"/>
      <c r="CZ11" s="626" t="s">
        <v>229</v>
      </c>
      <c r="DA11" s="626"/>
      <c r="DB11" s="626"/>
      <c r="DC11" s="626"/>
      <c r="DD11" s="632" t="s">
        <v>137</v>
      </c>
      <c r="DE11" s="624"/>
      <c r="DF11" s="624"/>
      <c r="DG11" s="624"/>
      <c r="DH11" s="624"/>
      <c r="DI11" s="624"/>
      <c r="DJ11" s="624"/>
      <c r="DK11" s="624"/>
      <c r="DL11" s="624"/>
      <c r="DM11" s="624"/>
      <c r="DN11" s="624"/>
      <c r="DO11" s="624"/>
      <c r="DP11" s="625"/>
      <c r="DQ11" s="632" t="s">
        <v>128</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137</v>
      </c>
      <c r="S12" s="624"/>
      <c r="T12" s="624"/>
      <c r="U12" s="624"/>
      <c r="V12" s="624"/>
      <c r="W12" s="624"/>
      <c r="X12" s="624"/>
      <c r="Y12" s="625"/>
      <c r="Z12" s="626" t="s">
        <v>229</v>
      </c>
      <c r="AA12" s="626"/>
      <c r="AB12" s="626"/>
      <c r="AC12" s="626"/>
      <c r="AD12" s="627" t="s">
        <v>229</v>
      </c>
      <c r="AE12" s="627"/>
      <c r="AF12" s="627"/>
      <c r="AG12" s="627"/>
      <c r="AH12" s="627"/>
      <c r="AI12" s="627"/>
      <c r="AJ12" s="627"/>
      <c r="AK12" s="627"/>
      <c r="AL12" s="628" t="s">
        <v>236</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t="s">
        <v>229</v>
      </c>
      <c r="BH12" s="624"/>
      <c r="BI12" s="624"/>
      <c r="BJ12" s="624"/>
      <c r="BK12" s="624"/>
      <c r="BL12" s="624"/>
      <c r="BM12" s="624"/>
      <c r="BN12" s="625"/>
      <c r="BO12" s="626" t="s">
        <v>128</v>
      </c>
      <c r="BP12" s="626"/>
      <c r="BQ12" s="626"/>
      <c r="BR12" s="626"/>
      <c r="BS12" s="627" t="s">
        <v>128</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3632723</v>
      </c>
      <c r="CS12" s="624"/>
      <c r="CT12" s="624"/>
      <c r="CU12" s="624"/>
      <c r="CV12" s="624"/>
      <c r="CW12" s="624"/>
      <c r="CX12" s="624"/>
      <c r="CY12" s="625"/>
      <c r="CZ12" s="626">
        <v>1.9</v>
      </c>
      <c r="DA12" s="626"/>
      <c r="DB12" s="626"/>
      <c r="DC12" s="626"/>
      <c r="DD12" s="632">
        <v>32757</v>
      </c>
      <c r="DE12" s="624"/>
      <c r="DF12" s="624"/>
      <c r="DG12" s="624"/>
      <c r="DH12" s="624"/>
      <c r="DI12" s="624"/>
      <c r="DJ12" s="624"/>
      <c r="DK12" s="624"/>
      <c r="DL12" s="624"/>
      <c r="DM12" s="624"/>
      <c r="DN12" s="624"/>
      <c r="DO12" s="624"/>
      <c r="DP12" s="625"/>
      <c r="DQ12" s="632">
        <v>2937502</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128</v>
      </c>
      <c r="AA13" s="626"/>
      <c r="AB13" s="626"/>
      <c r="AC13" s="626"/>
      <c r="AD13" s="627" t="s">
        <v>236</v>
      </c>
      <c r="AE13" s="627"/>
      <c r="AF13" s="627"/>
      <c r="AG13" s="627"/>
      <c r="AH13" s="627"/>
      <c r="AI13" s="627"/>
      <c r="AJ13" s="627"/>
      <c r="AK13" s="627"/>
      <c r="AL13" s="628" t="s">
        <v>137</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t="s">
        <v>229</v>
      </c>
      <c r="BH13" s="624"/>
      <c r="BI13" s="624"/>
      <c r="BJ13" s="624"/>
      <c r="BK13" s="624"/>
      <c r="BL13" s="624"/>
      <c r="BM13" s="624"/>
      <c r="BN13" s="625"/>
      <c r="BO13" s="626" t="s">
        <v>128</v>
      </c>
      <c r="BP13" s="626"/>
      <c r="BQ13" s="626"/>
      <c r="BR13" s="626"/>
      <c r="BS13" s="627" t="s">
        <v>128</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13322738</v>
      </c>
      <c r="CS13" s="624"/>
      <c r="CT13" s="624"/>
      <c r="CU13" s="624"/>
      <c r="CV13" s="624"/>
      <c r="CW13" s="624"/>
      <c r="CX13" s="624"/>
      <c r="CY13" s="625"/>
      <c r="CZ13" s="626">
        <v>7.1</v>
      </c>
      <c r="DA13" s="626"/>
      <c r="DB13" s="626"/>
      <c r="DC13" s="626"/>
      <c r="DD13" s="632">
        <v>8028180</v>
      </c>
      <c r="DE13" s="624"/>
      <c r="DF13" s="624"/>
      <c r="DG13" s="624"/>
      <c r="DH13" s="624"/>
      <c r="DI13" s="624"/>
      <c r="DJ13" s="624"/>
      <c r="DK13" s="624"/>
      <c r="DL13" s="624"/>
      <c r="DM13" s="624"/>
      <c r="DN13" s="624"/>
      <c r="DO13" s="624"/>
      <c r="DP13" s="625"/>
      <c r="DQ13" s="632">
        <v>8956013</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25</v>
      </c>
      <c r="S14" s="624"/>
      <c r="T14" s="624"/>
      <c r="U14" s="624"/>
      <c r="V14" s="624"/>
      <c r="W14" s="624"/>
      <c r="X14" s="624"/>
      <c r="Y14" s="625"/>
      <c r="Z14" s="626">
        <v>0</v>
      </c>
      <c r="AA14" s="626"/>
      <c r="AB14" s="626"/>
      <c r="AC14" s="626"/>
      <c r="AD14" s="627">
        <v>25</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145134</v>
      </c>
      <c r="BH14" s="624"/>
      <c r="BI14" s="624"/>
      <c r="BJ14" s="624"/>
      <c r="BK14" s="624"/>
      <c r="BL14" s="624"/>
      <c r="BM14" s="624"/>
      <c r="BN14" s="625"/>
      <c r="BO14" s="626">
        <v>0.3</v>
      </c>
      <c r="BP14" s="626"/>
      <c r="BQ14" s="626"/>
      <c r="BR14" s="626"/>
      <c r="BS14" s="627" t="s">
        <v>137</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2508051</v>
      </c>
      <c r="CS14" s="624"/>
      <c r="CT14" s="624"/>
      <c r="CU14" s="624"/>
      <c r="CV14" s="624"/>
      <c r="CW14" s="624"/>
      <c r="CX14" s="624"/>
      <c r="CY14" s="625"/>
      <c r="CZ14" s="626">
        <v>1.3</v>
      </c>
      <c r="DA14" s="626"/>
      <c r="DB14" s="626"/>
      <c r="DC14" s="626"/>
      <c r="DD14" s="632">
        <v>1374142</v>
      </c>
      <c r="DE14" s="624"/>
      <c r="DF14" s="624"/>
      <c r="DG14" s="624"/>
      <c r="DH14" s="624"/>
      <c r="DI14" s="624"/>
      <c r="DJ14" s="624"/>
      <c r="DK14" s="624"/>
      <c r="DL14" s="624"/>
      <c r="DM14" s="624"/>
      <c r="DN14" s="624"/>
      <c r="DO14" s="624"/>
      <c r="DP14" s="625"/>
      <c r="DQ14" s="632">
        <v>1806941</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128</v>
      </c>
      <c r="AA15" s="626"/>
      <c r="AB15" s="626"/>
      <c r="AC15" s="626"/>
      <c r="AD15" s="627" t="s">
        <v>229</v>
      </c>
      <c r="AE15" s="627"/>
      <c r="AF15" s="627"/>
      <c r="AG15" s="627"/>
      <c r="AH15" s="627"/>
      <c r="AI15" s="627"/>
      <c r="AJ15" s="627"/>
      <c r="AK15" s="627"/>
      <c r="AL15" s="628" t="s">
        <v>128</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3560843</v>
      </c>
      <c r="BH15" s="624"/>
      <c r="BI15" s="624"/>
      <c r="BJ15" s="624"/>
      <c r="BK15" s="624"/>
      <c r="BL15" s="624"/>
      <c r="BM15" s="624"/>
      <c r="BN15" s="625"/>
      <c r="BO15" s="626">
        <v>6.3</v>
      </c>
      <c r="BP15" s="626"/>
      <c r="BQ15" s="626"/>
      <c r="BR15" s="626"/>
      <c r="BS15" s="627" t="s">
        <v>128</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25861473</v>
      </c>
      <c r="CS15" s="624"/>
      <c r="CT15" s="624"/>
      <c r="CU15" s="624"/>
      <c r="CV15" s="624"/>
      <c r="CW15" s="624"/>
      <c r="CX15" s="624"/>
      <c r="CY15" s="625"/>
      <c r="CZ15" s="626">
        <v>13.7</v>
      </c>
      <c r="DA15" s="626"/>
      <c r="DB15" s="626"/>
      <c r="DC15" s="626"/>
      <c r="DD15" s="632">
        <v>7621799</v>
      </c>
      <c r="DE15" s="624"/>
      <c r="DF15" s="624"/>
      <c r="DG15" s="624"/>
      <c r="DH15" s="624"/>
      <c r="DI15" s="624"/>
      <c r="DJ15" s="624"/>
      <c r="DK15" s="624"/>
      <c r="DL15" s="624"/>
      <c r="DM15" s="624"/>
      <c r="DN15" s="624"/>
      <c r="DO15" s="624"/>
      <c r="DP15" s="625"/>
      <c r="DQ15" s="632">
        <v>22008652</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143122</v>
      </c>
      <c r="S16" s="624"/>
      <c r="T16" s="624"/>
      <c r="U16" s="624"/>
      <c r="V16" s="624"/>
      <c r="W16" s="624"/>
      <c r="X16" s="624"/>
      <c r="Y16" s="625"/>
      <c r="Z16" s="626">
        <v>0.1</v>
      </c>
      <c r="AA16" s="626"/>
      <c r="AB16" s="626"/>
      <c r="AC16" s="626"/>
      <c r="AD16" s="627">
        <v>143122</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229</v>
      </c>
      <c r="BH16" s="624"/>
      <c r="BI16" s="624"/>
      <c r="BJ16" s="624"/>
      <c r="BK16" s="624"/>
      <c r="BL16" s="624"/>
      <c r="BM16" s="624"/>
      <c r="BN16" s="625"/>
      <c r="BO16" s="626" t="s">
        <v>229</v>
      </c>
      <c r="BP16" s="626"/>
      <c r="BQ16" s="626"/>
      <c r="BR16" s="626"/>
      <c r="BS16" s="627" t="s">
        <v>229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229</v>
      </c>
      <c r="CS16" s="624"/>
      <c r="CT16" s="624"/>
      <c r="CU16" s="624"/>
      <c r="CV16" s="624"/>
      <c r="CW16" s="624"/>
      <c r="CX16" s="624"/>
      <c r="CY16" s="625"/>
      <c r="CZ16" s="626" t="s">
        <v>128</v>
      </c>
      <c r="DA16" s="626"/>
      <c r="DB16" s="626"/>
      <c r="DC16" s="626"/>
      <c r="DD16" s="632" t="s">
        <v>229</v>
      </c>
      <c r="DE16" s="624"/>
      <c r="DF16" s="624"/>
      <c r="DG16" s="624"/>
      <c r="DH16" s="624"/>
      <c r="DI16" s="624"/>
      <c r="DJ16" s="624"/>
      <c r="DK16" s="624"/>
      <c r="DL16" s="624"/>
      <c r="DM16" s="624"/>
      <c r="DN16" s="624"/>
      <c r="DO16" s="624"/>
      <c r="DP16" s="625"/>
      <c r="DQ16" s="632" t="s">
        <v>229</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t="s">
        <v>236</v>
      </c>
      <c r="S17" s="624"/>
      <c r="T17" s="624"/>
      <c r="U17" s="624"/>
      <c r="V17" s="624"/>
      <c r="W17" s="624"/>
      <c r="X17" s="624"/>
      <c r="Y17" s="625"/>
      <c r="Z17" s="626" t="s">
        <v>137</v>
      </c>
      <c r="AA17" s="626"/>
      <c r="AB17" s="626"/>
      <c r="AC17" s="626"/>
      <c r="AD17" s="627" t="s">
        <v>229</v>
      </c>
      <c r="AE17" s="627"/>
      <c r="AF17" s="627"/>
      <c r="AG17" s="627"/>
      <c r="AH17" s="627"/>
      <c r="AI17" s="627"/>
      <c r="AJ17" s="627"/>
      <c r="AK17" s="627"/>
      <c r="AL17" s="628" t="s">
        <v>128</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229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1108913</v>
      </c>
      <c r="CS17" s="624"/>
      <c r="CT17" s="624"/>
      <c r="CU17" s="624"/>
      <c r="CV17" s="624"/>
      <c r="CW17" s="624"/>
      <c r="CX17" s="624"/>
      <c r="CY17" s="625"/>
      <c r="CZ17" s="626">
        <v>0.6</v>
      </c>
      <c r="DA17" s="626"/>
      <c r="DB17" s="626"/>
      <c r="DC17" s="626"/>
      <c r="DD17" s="632" t="s">
        <v>137</v>
      </c>
      <c r="DE17" s="624"/>
      <c r="DF17" s="624"/>
      <c r="DG17" s="624"/>
      <c r="DH17" s="624"/>
      <c r="DI17" s="624"/>
      <c r="DJ17" s="624"/>
      <c r="DK17" s="624"/>
      <c r="DL17" s="624"/>
      <c r="DM17" s="624"/>
      <c r="DN17" s="624"/>
      <c r="DO17" s="624"/>
      <c r="DP17" s="625"/>
      <c r="DQ17" s="632">
        <v>1108913</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286447</v>
      </c>
      <c r="S18" s="624"/>
      <c r="T18" s="624"/>
      <c r="U18" s="624"/>
      <c r="V18" s="624"/>
      <c r="W18" s="624"/>
      <c r="X18" s="624"/>
      <c r="Y18" s="625"/>
      <c r="Z18" s="626">
        <v>0.1</v>
      </c>
      <c r="AA18" s="626"/>
      <c r="AB18" s="626"/>
      <c r="AC18" s="626"/>
      <c r="AD18" s="627">
        <v>286447</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229</v>
      </c>
      <c r="BH18" s="624"/>
      <c r="BI18" s="624"/>
      <c r="BJ18" s="624"/>
      <c r="BK18" s="624"/>
      <c r="BL18" s="624"/>
      <c r="BM18" s="624"/>
      <c r="BN18" s="625"/>
      <c r="BO18" s="626" t="s">
        <v>229</v>
      </c>
      <c r="BP18" s="626"/>
      <c r="BQ18" s="626"/>
      <c r="BR18" s="626"/>
      <c r="BS18" s="627" t="s">
        <v>128</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229</v>
      </c>
      <c r="DA18" s="626"/>
      <c r="DB18" s="626"/>
      <c r="DC18" s="626"/>
      <c r="DD18" s="632" t="s">
        <v>137</v>
      </c>
      <c r="DE18" s="624"/>
      <c r="DF18" s="624"/>
      <c r="DG18" s="624"/>
      <c r="DH18" s="624"/>
      <c r="DI18" s="624"/>
      <c r="DJ18" s="624"/>
      <c r="DK18" s="624"/>
      <c r="DL18" s="624"/>
      <c r="DM18" s="624"/>
      <c r="DN18" s="624"/>
      <c r="DO18" s="624"/>
      <c r="DP18" s="625"/>
      <c r="DQ18" s="632" t="s">
        <v>229</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286447</v>
      </c>
      <c r="S19" s="624"/>
      <c r="T19" s="624"/>
      <c r="U19" s="624"/>
      <c r="V19" s="624"/>
      <c r="W19" s="624"/>
      <c r="X19" s="624"/>
      <c r="Y19" s="625"/>
      <c r="Z19" s="626">
        <v>0.1</v>
      </c>
      <c r="AA19" s="626"/>
      <c r="AB19" s="626"/>
      <c r="AC19" s="626"/>
      <c r="AD19" s="627">
        <v>286447</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128</v>
      </c>
      <c r="BH19" s="624"/>
      <c r="BI19" s="624"/>
      <c r="BJ19" s="624"/>
      <c r="BK19" s="624"/>
      <c r="BL19" s="624"/>
      <c r="BM19" s="624"/>
      <c r="BN19" s="625"/>
      <c r="BO19" s="626" t="s">
        <v>137</v>
      </c>
      <c r="BP19" s="626"/>
      <c r="BQ19" s="626"/>
      <c r="BR19" s="626"/>
      <c r="BS19" s="627" t="s">
        <v>128</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229</v>
      </c>
      <c r="DE19" s="624"/>
      <c r="DF19" s="624"/>
      <c r="DG19" s="624"/>
      <c r="DH19" s="624"/>
      <c r="DI19" s="624"/>
      <c r="DJ19" s="624"/>
      <c r="DK19" s="624"/>
      <c r="DL19" s="624"/>
      <c r="DM19" s="624"/>
      <c r="DN19" s="624"/>
      <c r="DO19" s="624"/>
      <c r="DP19" s="625"/>
      <c r="DQ19" s="632" t="s">
        <v>229</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t="s">
        <v>229</v>
      </c>
      <c r="S20" s="624"/>
      <c r="T20" s="624"/>
      <c r="U20" s="624"/>
      <c r="V20" s="624"/>
      <c r="W20" s="624"/>
      <c r="X20" s="624"/>
      <c r="Y20" s="625"/>
      <c r="Z20" s="626" t="s">
        <v>128</v>
      </c>
      <c r="AA20" s="626"/>
      <c r="AB20" s="626"/>
      <c r="AC20" s="626"/>
      <c r="AD20" s="627" t="s">
        <v>229</v>
      </c>
      <c r="AE20" s="627"/>
      <c r="AF20" s="627"/>
      <c r="AG20" s="627"/>
      <c r="AH20" s="627"/>
      <c r="AI20" s="627"/>
      <c r="AJ20" s="627"/>
      <c r="AK20" s="627"/>
      <c r="AL20" s="628" t="s">
        <v>229</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236</v>
      </c>
      <c r="BH20" s="624"/>
      <c r="BI20" s="624"/>
      <c r="BJ20" s="624"/>
      <c r="BK20" s="624"/>
      <c r="BL20" s="624"/>
      <c r="BM20" s="624"/>
      <c r="BN20" s="625"/>
      <c r="BO20" s="626" t="s">
        <v>137</v>
      </c>
      <c r="BP20" s="626"/>
      <c r="BQ20" s="626"/>
      <c r="BR20" s="626"/>
      <c r="BS20" s="627" t="s">
        <v>128</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188940434</v>
      </c>
      <c r="CS20" s="624"/>
      <c r="CT20" s="624"/>
      <c r="CU20" s="624"/>
      <c r="CV20" s="624"/>
      <c r="CW20" s="624"/>
      <c r="CX20" s="624"/>
      <c r="CY20" s="625"/>
      <c r="CZ20" s="626">
        <v>100</v>
      </c>
      <c r="DA20" s="626"/>
      <c r="DB20" s="626"/>
      <c r="DC20" s="626"/>
      <c r="DD20" s="632">
        <v>30951584</v>
      </c>
      <c r="DE20" s="624"/>
      <c r="DF20" s="624"/>
      <c r="DG20" s="624"/>
      <c r="DH20" s="624"/>
      <c r="DI20" s="624"/>
      <c r="DJ20" s="624"/>
      <c r="DK20" s="624"/>
      <c r="DL20" s="624"/>
      <c r="DM20" s="624"/>
      <c r="DN20" s="624"/>
      <c r="DO20" s="624"/>
      <c r="DP20" s="625"/>
      <c r="DQ20" s="632">
        <v>126451521</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t="s">
        <v>128</v>
      </c>
      <c r="S21" s="624"/>
      <c r="T21" s="624"/>
      <c r="U21" s="624"/>
      <c r="V21" s="624"/>
      <c r="W21" s="624"/>
      <c r="X21" s="624"/>
      <c r="Y21" s="625"/>
      <c r="Z21" s="626" t="s">
        <v>128</v>
      </c>
      <c r="AA21" s="626"/>
      <c r="AB21" s="626"/>
      <c r="AC21" s="626"/>
      <c r="AD21" s="627" t="s">
        <v>137</v>
      </c>
      <c r="AE21" s="627"/>
      <c r="AF21" s="627"/>
      <c r="AG21" s="627"/>
      <c r="AH21" s="627"/>
      <c r="AI21" s="627"/>
      <c r="AJ21" s="627"/>
      <c r="AK21" s="627"/>
      <c r="AL21" s="628" t="s">
        <v>128</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137</v>
      </c>
      <c r="BH21" s="624"/>
      <c r="BI21" s="624"/>
      <c r="BJ21" s="624"/>
      <c r="BK21" s="624"/>
      <c r="BL21" s="624"/>
      <c r="BM21" s="624"/>
      <c r="BN21" s="625"/>
      <c r="BO21" s="626" t="s">
        <v>128</v>
      </c>
      <c r="BP21" s="626"/>
      <c r="BQ21" s="626"/>
      <c r="BR21" s="626"/>
      <c r="BS21" s="627" t="s">
        <v>229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t="s">
        <v>128</v>
      </c>
      <c r="S22" s="624"/>
      <c r="T22" s="624"/>
      <c r="U22" s="624"/>
      <c r="V22" s="624"/>
      <c r="W22" s="624"/>
      <c r="X22" s="624"/>
      <c r="Y22" s="625"/>
      <c r="Z22" s="626" t="s">
        <v>128</v>
      </c>
      <c r="AA22" s="626"/>
      <c r="AB22" s="626"/>
      <c r="AC22" s="626"/>
      <c r="AD22" s="627" t="s">
        <v>128</v>
      </c>
      <c r="AE22" s="627"/>
      <c r="AF22" s="627"/>
      <c r="AG22" s="627"/>
      <c r="AH22" s="627"/>
      <c r="AI22" s="627"/>
      <c r="AJ22" s="627"/>
      <c r="AK22" s="627"/>
      <c r="AL22" s="628" t="s">
        <v>128</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229</v>
      </c>
      <c r="BH22" s="624"/>
      <c r="BI22" s="624"/>
      <c r="BJ22" s="624"/>
      <c r="BK22" s="624"/>
      <c r="BL22" s="624"/>
      <c r="BM22" s="624"/>
      <c r="BN22" s="625"/>
      <c r="BO22" s="626" t="s">
        <v>229</v>
      </c>
      <c r="BP22" s="626"/>
      <c r="BQ22" s="626"/>
      <c r="BR22" s="626"/>
      <c r="BS22" s="627" t="s">
        <v>229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t="s">
        <v>128</v>
      </c>
      <c r="S23" s="624"/>
      <c r="T23" s="624"/>
      <c r="U23" s="624"/>
      <c r="V23" s="624"/>
      <c r="W23" s="624"/>
      <c r="X23" s="624"/>
      <c r="Y23" s="625"/>
      <c r="Z23" s="626" t="s">
        <v>229</v>
      </c>
      <c r="AA23" s="626"/>
      <c r="AB23" s="626"/>
      <c r="AC23" s="626"/>
      <c r="AD23" s="627" t="s">
        <v>229</v>
      </c>
      <c r="AE23" s="627"/>
      <c r="AF23" s="627"/>
      <c r="AG23" s="627"/>
      <c r="AH23" s="627"/>
      <c r="AI23" s="627"/>
      <c r="AJ23" s="627"/>
      <c r="AK23" s="627"/>
      <c r="AL23" s="628" t="s">
        <v>128</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229</v>
      </c>
      <c r="BH23" s="624"/>
      <c r="BI23" s="624"/>
      <c r="BJ23" s="624"/>
      <c r="BK23" s="624"/>
      <c r="BL23" s="624"/>
      <c r="BM23" s="624"/>
      <c r="BN23" s="625"/>
      <c r="BO23" s="626" t="s">
        <v>128</v>
      </c>
      <c r="BP23" s="626"/>
      <c r="BQ23" s="626"/>
      <c r="BR23" s="626"/>
      <c r="BS23" s="627" t="s">
        <v>229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26" t="s">
        <v>137</v>
      </c>
      <c r="AA24" s="626"/>
      <c r="AB24" s="626"/>
      <c r="AC24" s="626"/>
      <c r="AD24" s="627" t="s">
        <v>236</v>
      </c>
      <c r="AE24" s="627"/>
      <c r="AF24" s="627"/>
      <c r="AG24" s="627"/>
      <c r="AH24" s="627"/>
      <c r="AI24" s="627"/>
      <c r="AJ24" s="627"/>
      <c r="AK24" s="627"/>
      <c r="AL24" s="628" t="s">
        <v>229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229</v>
      </c>
      <c r="BH24" s="624"/>
      <c r="BI24" s="624"/>
      <c r="BJ24" s="624"/>
      <c r="BK24" s="624"/>
      <c r="BL24" s="624"/>
      <c r="BM24" s="624"/>
      <c r="BN24" s="625"/>
      <c r="BO24" s="626" t="s">
        <v>229</v>
      </c>
      <c r="BP24" s="626"/>
      <c r="BQ24" s="626"/>
      <c r="BR24" s="626"/>
      <c r="BS24" s="627" t="s">
        <v>137</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74803043</v>
      </c>
      <c r="CS24" s="613"/>
      <c r="CT24" s="613"/>
      <c r="CU24" s="613"/>
      <c r="CV24" s="613"/>
      <c r="CW24" s="613"/>
      <c r="CX24" s="613"/>
      <c r="CY24" s="614"/>
      <c r="CZ24" s="617">
        <v>39.6</v>
      </c>
      <c r="DA24" s="618"/>
      <c r="DB24" s="618"/>
      <c r="DC24" s="634"/>
      <c r="DD24" s="658">
        <v>43611458</v>
      </c>
      <c r="DE24" s="613"/>
      <c r="DF24" s="613"/>
      <c r="DG24" s="613"/>
      <c r="DH24" s="613"/>
      <c r="DI24" s="613"/>
      <c r="DJ24" s="613"/>
      <c r="DK24" s="614"/>
      <c r="DL24" s="658">
        <v>43078654</v>
      </c>
      <c r="DM24" s="613"/>
      <c r="DN24" s="613"/>
      <c r="DO24" s="613"/>
      <c r="DP24" s="613"/>
      <c r="DQ24" s="613"/>
      <c r="DR24" s="613"/>
      <c r="DS24" s="613"/>
      <c r="DT24" s="613"/>
      <c r="DU24" s="613"/>
      <c r="DV24" s="614"/>
      <c r="DW24" s="617">
        <v>36.5</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71875539</v>
      </c>
      <c r="S25" s="624"/>
      <c r="T25" s="624"/>
      <c r="U25" s="624"/>
      <c r="V25" s="624"/>
      <c r="W25" s="624"/>
      <c r="X25" s="624"/>
      <c r="Y25" s="625"/>
      <c r="Z25" s="626">
        <v>36.799999999999997</v>
      </c>
      <c r="AA25" s="626"/>
      <c r="AB25" s="626"/>
      <c r="AC25" s="626"/>
      <c r="AD25" s="627">
        <v>71875539</v>
      </c>
      <c r="AE25" s="627"/>
      <c r="AF25" s="627"/>
      <c r="AG25" s="627"/>
      <c r="AH25" s="627"/>
      <c r="AI25" s="627"/>
      <c r="AJ25" s="627"/>
      <c r="AK25" s="627"/>
      <c r="AL25" s="628">
        <v>60.9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229</v>
      </c>
      <c r="BH25" s="624"/>
      <c r="BI25" s="624"/>
      <c r="BJ25" s="624"/>
      <c r="BK25" s="624"/>
      <c r="BL25" s="624"/>
      <c r="BM25" s="624"/>
      <c r="BN25" s="625"/>
      <c r="BO25" s="626" t="s">
        <v>128</v>
      </c>
      <c r="BP25" s="626"/>
      <c r="BQ25" s="626"/>
      <c r="BR25" s="626"/>
      <c r="BS25" s="627" t="s">
        <v>128</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25402106</v>
      </c>
      <c r="CS25" s="655"/>
      <c r="CT25" s="655"/>
      <c r="CU25" s="655"/>
      <c r="CV25" s="655"/>
      <c r="CW25" s="655"/>
      <c r="CX25" s="655"/>
      <c r="CY25" s="656"/>
      <c r="CZ25" s="628">
        <v>13.4</v>
      </c>
      <c r="DA25" s="653"/>
      <c r="DB25" s="653"/>
      <c r="DC25" s="657"/>
      <c r="DD25" s="632">
        <v>23702630</v>
      </c>
      <c r="DE25" s="655"/>
      <c r="DF25" s="655"/>
      <c r="DG25" s="655"/>
      <c r="DH25" s="655"/>
      <c r="DI25" s="655"/>
      <c r="DJ25" s="655"/>
      <c r="DK25" s="656"/>
      <c r="DL25" s="632">
        <v>23403707</v>
      </c>
      <c r="DM25" s="655"/>
      <c r="DN25" s="655"/>
      <c r="DO25" s="655"/>
      <c r="DP25" s="655"/>
      <c r="DQ25" s="655"/>
      <c r="DR25" s="655"/>
      <c r="DS25" s="655"/>
      <c r="DT25" s="655"/>
      <c r="DU25" s="655"/>
      <c r="DV25" s="656"/>
      <c r="DW25" s="628">
        <v>19.8</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35402</v>
      </c>
      <c r="S26" s="624"/>
      <c r="T26" s="624"/>
      <c r="U26" s="624"/>
      <c r="V26" s="624"/>
      <c r="W26" s="624"/>
      <c r="X26" s="624"/>
      <c r="Y26" s="625"/>
      <c r="Z26" s="626">
        <v>0</v>
      </c>
      <c r="AA26" s="626"/>
      <c r="AB26" s="626"/>
      <c r="AC26" s="626"/>
      <c r="AD26" s="627">
        <v>35402</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229</v>
      </c>
      <c r="BP26" s="626"/>
      <c r="BQ26" s="626"/>
      <c r="BR26" s="626"/>
      <c r="BS26" s="627" t="s">
        <v>137</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16854583</v>
      </c>
      <c r="CS26" s="624"/>
      <c r="CT26" s="624"/>
      <c r="CU26" s="624"/>
      <c r="CV26" s="624"/>
      <c r="CW26" s="624"/>
      <c r="CX26" s="624"/>
      <c r="CY26" s="625"/>
      <c r="CZ26" s="628">
        <v>8.9</v>
      </c>
      <c r="DA26" s="653"/>
      <c r="DB26" s="653"/>
      <c r="DC26" s="657"/>
      <c r="DD26" s="632">
        <v>15902782</v>
      </c>
      <c r="DE26" s="624"/>
      <c r="DF26" s="624"/>
      <c r="DG26" s="624"/>
      <c r="DH26" s="624"/>
      <c r="DI26" s="624"/>
      <c r="DJ26" s="624"/>
      <c r="DK26" s="625"/>
      <c r="DL26" s="632" t="s">
        <v>229</v>
      </c>
      <c r="DM26" s="624"/>
      <c r="DN26" s="624"/>
      <c r="DO26" s="624"/>
      <c r="DP26" s="624"/>
      <c r="DQ26" s="624"/>
      <c r="DR26" s="624"/>
      <c r="DS26" s="624"/>
      <c r="DT26" s="624"/>
      <c r="DU26" s="624"/>
      <c r="DV26" s="625"/>
      <c r="DW26" s="628" t="s">
        <v>128</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2013491</v>
      </c>
      <c r="S27" s="624"/>
      <c r="T27" s="624"/>
      <c r="U27" s="624"/>
      <c r="V27" s="624"/>
      <c r="W27" s="624"/>
      <c r="X27" s="624"/>
      <c r="Y27" s="625"/>
      <c r="Z27" s="626">
        <v>1</v>
      </c>
      <c r="AA27" s="626"/>
      <c r="AB27" s="626"/>
      <c r="AC27" s="626"/>
      <c r="AD27" s="627">
        <v>25000</v>
      </c>
      <c r="AE27" s="627"/>
      <c r="AF27" s="627"/>
      <c r="AG27" s="627"/>
      <c r="AH27" s="627"/>
      <c r="AI27" s="627"/>
      <c r="AJ27" s="627"/>
      <c r="AK27" s="627"/>
      <c r="AL27" s="628">
        <v>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56653664</v>
      </c>
      <c r="BH27" s="624"/>
      <c r="BI27" s="624"/>
      <c r="BJ27" s="624"/>
      <c r="BK27" s="624"/>
      <c r="BL27" s="624"/>
      <c r="BM27" s="624"/>
      <c r="BN27" s="625"/>
      <c r="BO27" s="626">
        <v>100</v>
      </c>
      <c r="BP27" s="626"/>
      <c r="BQ27" s="626"/>
      <c r="BR27" s="626"/>
      <c r="BS27" s="627" t="s">
        <v>229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48292024</v>
      </c>
      <c r="CS27" s="655"/>
      <c r="CT27" s="655"/>
      <c r="CU27" s="655"/>
      <c r="CV27" s="655"/>
      <c r="CW27" s="655"/>
      <c r="CX27" s="655"/>
      <c r="CY27" s="656"/>
      <c r="CZ27" s="628">
        <v>25.6</v>
      </c>
      <c r="DA27" s="653"/>
      <c r="DB27" s="653"/>
      <c r="DC27" s="657"/>
      <c r="DD27" s="632">
        <v>18799915</v>
      </c>
      <c r="DE27" s="655"/>
      <c r="DF27" s="655"/>
      <c r="DG27" s="655"/>
      <c r="DH27" s="655"/>
      <c r="DI27" s="655"/>
      <c r="DJ27" s="655"/>
      <c r="DK27" s="656"/>
      <c r="DL27" s="632">
        <v>18566034</v>
      </c>
      <c r="DM27" s="655"/>
      <c r="DN27" s="655"/>
      <c r="DO27" s="655"/>
      <c r="DP27" s="655"/>
      <c r="DQ27" s="655"/>
      <c r="DR27" s="655"/>
      <c r="DS27" s="655"/>
      <c r="DT27" s="655"/>
      <c r="DU27" s="655"/>
      <c r="DV27" s="656"/>
      <c r="DW27" s="628">
        <v>15.7</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4393313</v>
      </c>
      <c r="S28" s="624"/>
      <c r="T28" s="624"/>
      <c r="U28" s="624"/>
      <c r="V28" s="624"/>
      <c r="W28" s="624"/>
      <c r="X28" s="624"/>
      <c r="Y28" s="625"/>
      <c r="Z28" s="626">
        <v>2.2000000000000002</v>
      </c>
      <c r="AA28" s="626"/>
      <c r="AB28" s="626"/>
      <c r="AC28" s="626"/>
      <c r="AD28" s="627">
        <v>1709782</v>
      </c>
      <c r="AE28" s="627"/>
      <c r="AF28" s="627"/>
      <c r="AG28" s="627"/>
      <c r="AH28" s="627"/>
      <c r="AI28" s="627"/>
      <c r="AJ28" s="627"/>
      <c r="AK28" s="627"/>
      <c r="AL28" s="628">
        <v>1.4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1108913</v>
      </c>
      <c r="CS28" s="624"/>
      <c r="CT28" s="624"/>
      <c r="CU28" s="624"/>
      <c r="CV28" s="624"/>
      <c r="CW28" s="624"/>
      <c r="CX28" s="624"/>
      <c r="CY28" s="625"/>
      <c r="CZ28" s="628">
        <v>0.6</v>
      </c>
      <c r="DA28" s="653"/>
      <c r="DB28" s="653"/>
      <c r="DC28" s="657"/>
      <c r="DD28" s="632">
        <v>1108913</v>
      </c>
      <c r="DE28" s="624"/>
      <c r="DF28" s="624"/>
      <c r="DG28" s="624"/>
      <c r="DH28" s="624"/>
      <c r="DI28" s="624"/>
      <c r="DJ28" s="624"/>
      <c r="DK28" s="625"/>
      <c r="DL28" s="632">
        <v>1108913</v>
      </c>
      <c r="DM28" s="624"/>
      <c r="DN28" s="624"/>
      <c r="DO28" s="624"/>
      <c r="DP28" s="624"/>
      <c r="DQ28" s="624"/>
      <c r="DR28" s="624"/>
      <c r="DS28" s="624"/>
      <c r="DT28" s="624"/>
      <c r="DU28" s="624"/>
      <c r="DV28" s="625"/>
      <c r="DW28" s="628">
        <v>0.9</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645457</v>
      </c>
      <c r="S29" s="624"/>
      <c r="T29" s="624"/>
      <c r="U29" s="624"/>
      <c r="V29" s="624"/>
      <c r="W29" s="624"/>
      <c r="X29" s="624"/>
      <c r="Y29" s="625"/>
      <c r="Z29" s="626">
        <v>0.3</v>
      </c>
      <c r="AA29" s="626"/>
      <c r="AB29" s="626"/>
      <c r="AC29" s="626"/>
      <c r="AD29" s="627" t="s">
        <v>128</v>
      </c>
      <c r="AE29" s="627"/>
      <c r="AF29" s="627"/>
      <c r="AG29" s="627"/>
      <c r="AH29" s="627"/>
      <c r="AI29" s="627"/>
      <c r="AJ29" s="627"/>
      <c r="AK29" s="627"/>
      <c r="AL29" s="628" t="s">
        <v>137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1108913</v>
      </c>
      <c r="CS29" s="655"/>
      <c r="CT29" s="655"/>
      <c r="CU29" s="655"/>
      <c r="CV29" s="655"/>
      <c r="CW29" s="655"/>
      <c r="CX29" s="655"/>
      <c r="CY29" s="656"/>
      <c r="CZ29" s="628">
        <v>0.6</v>
      </c>
      <c r="DA29" s="653"/>
      <c r="DB29" s="653"/>
      <c r="DC29" s="657"/>
      <c r="DD29" s="632">
        <v>1108913</v>
      </c>
      <c r="DE29" s="655"/>
      <c r="DF29" s="655"/>
      <c r="DG29" s="655"/>
      <c r="DH29" s="655"/>
      <c r="DI29" s="655"/>
      <c r="DJ29" s="655"/>
      <c r="DK29" s="656"/>
      <c r="DL29" s="632">
        <v>1108913</v>
      </c>
      <c r="DM29" s="655"/>
      <c r="DN29" s="655"/>
      <c r="DO29" s="655"/>
      <c r="DP29" s="655"/>
      <c r="DQ29" s="655"/>
      <c r="DR29" s="655"/>
      <c r="DS29" s="655"/>
      <c r="DT29" s="655"/>
      <c r="DU29" s="655"/>
      <c r="DV29" s="656"/>
      <c r="DW29" s="628">
        <v>0.9</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32075785</v>
      </c>
      <c r="S30" s="624"/>
      <c r="T30" s="624"/>
      <c r="U30" s="624"/>
      <c r="V30" s="624"/>
      <c r="W30" s="624"/>
      <c r="X30" s="624"/>
      <c r="Y30" s="625"/>
      <c r="Z30" s="626">
        <v>16.399999999999999</v>
      </c>
      <c r="AA30" s="626"/>
      <c r="AB30" s="626"/>
      <c r="AC30" s="626"/>
      <c r="AD30" s="627" t="s">
        <v>137</v>
      </c>
      <c r="AE30" s="627"/>
      <c r="AF30" s="627"/>
      <c r="AG30" s="627"/>
      <c r="AH30" s="627"/>
      <c r="AI30" s="627"/>
      <c r="AJ30" s="627"/>
      <c r="AK30" s="627"/>
      <c r="AL30" s="628" t="s">
        <v>128</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978319</v>
      </c>
      <c r="CS30" s="624"/>
      <c r="CT30" s="624"/>
      <c r="CU30" s="624"/>
      <c r="CV30" s="624"/>
      <c r="CW30" s="624"/>
      <c r="CX30" s="624"/>
      <c r="CY30" s="625"/>
      <c r="CZ30" s="628">
        <v>0.5</v>
      </c>
      <c r="DA30" s="653"/>
      <c r="DB30" s="653"/>
      <c r="DC30" s="657"/>
      <c r="DD30" s="632">
        <v>978319</v>
      </c>
      <c r="DE30" s="624"/>
      <c r="DF30" s="624"/>
      <c r="DG30" s="624"/>
      <c r="DH30" s="624"/>
      <c r="DI30" s="624"/>
      <c r="DJ30" s="624"/>
      <c r="DK30" s="625"/>
      <c r="DL30" s="632">
        <v>978319</v>
      </c>
      <c r="DM30" s="624"/>
      <c r="DN30" s="624"/>
      <c r="DO30" s="624"/>
      <c r="DP30" s="624"/>
      <c r="DQ30" s="624"/>
      <c r="DR30" s="624"/>
      <c r="DS30" s="624"/>
      <c r="DT30" s="624"/>
      <c r="DU30" s="624"/>
      <c r="DV30" s="625"/>
      <c r="DW30" s="628">
        <v>0.8</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v>45093826</v>
      </c>
      <c r="S31" s="624"/>
      <c r="T31" s="624"/>
      <c r="U31" s="624"/>
      <c r="V31" s="624"/>
      <c r="W31" s="624"/>
      <c r="X31" s="624"/>
      <c r="Y31" s="625"/>
      <c r="Z31" s="626">
        <v>23.1</v>
      </c>
      <c r="AA31" s="626"/>
      <c r="AB31" s="626"/>
      <c r="AC31" s="626"/>
      <c r="AD31" s="627">
        <v>43668392</v>
      </c>
      <c r="AE31" s="627"/>
      <c r="AF31" s="627"/>
      <c r="AG31" s="627"/>
      <c r="AH31" s="627"/>
      <c r="AI31" s="627"/>
      <c r="AJ31" s="627"/>
      <c r="AK31" s="627"/>
      <c r="AL31" s="628">
        <v>37</v>
      </c>
      <c r="AM31" s="629"/>
      <c r="AN31" s="629"/>
      <c r="AO31" s="630"/>
      <c r="AP31" s="669" t="s">
        <v>313</v>
      </c>
      <c r="AQ31" s="670"/>
      <c r="AR31" s="670"/>
      <c r="AS31" s="670"/>
      <c r="AT31" s="675" t="s">
        <v>314</v>
      </c>
      <c r="AU31" s="218"/>
      <c r="AV31" s="218"/>
      <c r="AW31" s="218"/>
      <c r="AX31" s="609" t="s">
        <v>187</v>
      </c>
      <c r="AY31" s="610"/>
      <c r="AZ31" s="610"/>
      <c r="BA31" s="610"/>
      <c r="BB31" s="610"/>
      <c r="BC31" s="610"/>
      <c r="BD31" s="610"/>
      <c r="BE31" s="610"/>
      <c r="BF31" s="611"/>
      <c r="BG31" s="679">
        <v>99.6</v>
      </c>
      <c r="BH31" s="667"/>
      <c r="BI31" s="667"/>
      <c r="BJ31" s="667"/>
      <c r="BK31" s="667"/>
      <c r="BL31" s="667"/>
      <c r="BM31" s="618">
        <v>99.2</v>
      </c>
      <c r="BN31" s="667"/>
      <c r="BO31" s="667"/>
      <c r="BP31" s="667"/>
      <c r="BQ31" s="668"/>
      <c r="BR31" s="679">
        <v>99.6</v>
      </c>
      <c r="BS31" s="667"/>
      <c r="BT31" s="667"/>
      <c r="BU31" s="667"/>
      <c r="BV31" s="667"/>
      <c r="BW31" s="667"/>
      <c r="BX31" s="618">
        <v>99.2</v>
      </c>
      <c r="BY31" s="667"/>
      <c r="BZ31" s="667"/>
      <c r="CA31" s="667"/>
      <c r="CB31" s="668"/>
      <c r="CD31" s="661"/>
      <c r="CE31" s="662"/>
      <c r="CF31" s="620" t="s">
        <v>315</v>
      </c>
      <c r="CG31" s="621"/>
      <c r="CH31" s="621"/>
      <c r="CI31" s="621"/>
      <c r="CJ31" s="621"/>
      <c r="CK31" s="621"/>
      <c r="CL31" s="621"/>
      <c r="CM31" s="621"/>
      <c r="CN31" s="621"/>
      <c r="CO31" s="621"/>
      <c r="CP31" s="621"/>
      <c r="CQ31" s="622"/>
      <c r="CR31" s="623">
        <v>130594</v>
      </c>
      <c r="CS31" s="655"/>
      <c r="CT31" s="655"/>
      <c r="CU31" s="655"/>
      <c r="CV31" s="655"/>
      <c r="CW31" s="655"/>
      <c r="CX31" s="655"/>
      <c r="CY31" s="656"/>
      <c r="CZ31" s="628">
        <v>0.1</v>
      </c>
      <c r="DA31" s="653"/>
      <c r="DB31" s="653"/>
      <c r="DC31" s="657"/>
      <c r="DD31" s="632">
        <v>130594</v>
      </c>
      <c r="DE31" s="655"/>
      <c r="DF31" s="655"/>
      <c r="DG31" s="655"/>
      <c r="DH31" s="655"/>
      <c r="DI31" s="655"/>
      <c r="DJ31" s="655"/>
      <c r="DK31" s="656"/>
      <c r="DL31" s="632">
        <v>130594</v>
      </c>
      <c r="DM31" s="655"/>
      <c r="DN31" s="655"/>
      <c r="DO31" s="655"/>
      <c r="DP31" s="655"/>
      <c r="DQ31" s="655"/>
      <c r="DR31" s="655"/>
      <c r="DS31" s="655"/>
      <c r="DT31" s="655"/>
      <c r="DU31" s="655"/>
      <c r="DV31" s="656"/>
      <c r="DW31" s="628">
        <v>0.1</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17261583</v>
      </c>
      <c r="S32" s="624"/>
      <c r="T32" s="624"/>
      <c r="U32" s="624"/>
      <c r="V32" s="624"/>
      <c r="W32" s="624"/>
      <c r="X32" s="624"/>
      <c r="Y32" s="625"/>
      <c r="Z32" s="626">
        <v>8.8000000000000007</v>
      </c>
      <c r="AA32" s="626"/>
      <c r="AB32" s="626"/>
      <c r="AC32" s="626"/>
      <c r="AD32" s="627" t="s">
        <v>229</v>
      </c>
      <c r="AE32" s="627"/>
      <c r="AF32" s="627"/>
      <c r="AG32" s="627"/>
      <c r="AH32" s="627"/>
      <c r="AI32" s="627"/>
      <c r="AJ32" s="627"/>
      <c r="AK32" s="627"/>
      <c r="AL32" s="628" t="s">
        <v>229</v>
      </c>
      <c r="AM32" s="629"/>
      <c r="AN32" s="629"/>
      <c r="AO32" s="630"/>
      <c r="AP32" s="671"/>
      <c r="AQ32" s="672"/>
      <c r="AR32" s="672"/>
      <c r="AS32" s="672"/>
      <c r="AT32" s="676"/>
      <c r="AU32" s="214" t="s">
        <v>317</v>
      </c>
      <c r="AX32" s="620" t="s">
        <v>318</v>
      </c>
      <c r="AY32" s="621"/>
      <c r="AZ32" s="621"/>
      <c r="BA32" s="621"/>
      <c r="BB32" s="621"/>
      <c r="BC32" s="621"/>
      <c r="BD32" s="621"/>
      <c r="BE32" s="621"/>
      <c r="BF32" s="622"/>
      <c r="BG32" s="680">
        <v>99.5</v>
      </c>
      <c r="BH32" s="655"/>
      <c r="BI32" s="655"/>
      <c r="BJ32" s="655"/>
      <c r="BK32" s="655"/>
      <c r="BL32" s="655"/>
      <c r="BM32" s="629">
        <v>99.2</v>
      </c>
      <c r="BN32" s="655"/>
      <c r="BO32" s="655"/>
      <c r="BP32" s="655"/>
      <c r="BQ32" s="678"/>
      <c r="BR32" s="680">
        <v>99.6</v>
      </c>
      <c r="BS32" s="655"/>
      <c r="BT32" s="655"/>
      <c r="BU32" s="655"/>
      <c r="BV32" s="655"/>
      <c r="BW32" s="655"/>
      <c r="BX32" s="629">
        <v>99.1</v>
      </c>
      <c r="BY32" s="655"/>
      <c r="BZ32" s="655"/>
      <c r="CA32" s="655"/>
      <c r="CB32" s="678"/>
      <c r="CD32" s="663"/>
      <c r="CE32" s="664"/>
      <c r="CF32" s="620" t="s">
        <v>319</v>
      </c>
      <c r="CG32" s="621"/>
      <c r="CH32" s="621"/>
      <c r="CI32" s="621"/>
      <c r="CJ32" s="621"/>
      <c r="CK32" s="621"/>
      <c r="CL32" s="621"/>
      <c r="CM32" s="621"/>
      <c r="CN32" s="621"/>
      <c r="CO32" s="621"/>
      <c r="CP32" s="621"/>
      <c r="CQ32" s="622"/>
      <c r="CR32" s="623" t="s">
        <v>137</v>
      </c>
      <c r="CS32" s="624"/>
      <c r="CT32" s="624"/>
      <c r="CU32" s="624"/>
      <c r="CV32" s="624"/>
      <c r="CW32" s="624"/>
      <c r="CX32" s="624"/>
      <c r="CY32" s="625"/>
      <c r="CZ32" s="628" t="s">
        <v>137</v>
      </c>
      <c r="DA32" s="653"/>
      <c r="DB32" s="653"/>
      <c r="DC32" s="657"/>
      <c r="DD32" s="632" t="s">
        <v>128</v>
      </c>
      <c r="DE32" s="624"/>
      <c r="DF32" s="624"/>
      <c r="DG32" s="624"/>
      <c r="DH32" s="624"/>
      <c r="DI32" s="624"/>
      <c r="DJ32" s="624"/>
      <c r="DK32" s="625"/>
      <c r="DL32" s="632" t="s">
        <v>128</v>
      </c>
      <c r="DM32" s="624"/>
      <c r="DN32" s="624"/>
      <c r="DO32" s="624"/>
      <c r="DP32" s="624"/>
      <c r="DQ32" s="624"/>
      <c r="DR32" s="624"/>
      <c r="DS32" s="624"/>
      <c r="DT32" s="624"/>
      <c r="DU32" s="624"/>
      <c r="DV32" s="625"/>
      <c r="DW32" s="628" t="s">
        <v>229</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821302</v>
      </c>
      <c r="S33" s="624"/>
      <c r="T33" s="624"/>
      <c r="U33" s="624"/>
      <c r="V33" s="624"/>
      <c r="W33" s="624"/>
      <c r="X33" s="624"/>
      <c r="Y33" s="625"/>
      <c r="Z33" s="626">
        <v>0.4</v>
      </c>
      <c r="AA33" s="626"/>
      <c r="AB33" s="626"/>
      <c r="AC33" s="626"/>
      <c r="AD33" s="627">
        <v>641304</v>
      </c>
      <c r="AE33" s="627"/>
      <c r="AF33" s="627"/>
      <c r="AG33" s="627"/>
      <c r="AH33" s="627"/>
      <c r="AI33" s="627"/>
      <c r="AJ33" s="627"/>
      <c r="AK33" s="627"/>
      <c r="AL33" s="628">
        <v>0.5</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t="s">
        <v>128</v>
      </c>
      <c r="BH33" s="682"/>
      <c r="BI33" s="682"/>
      <c r="BJ33" s="682"/>
      <c r="BK33" s="682"/>
      <c r="BL33" s="682"/>
      <c r="BM33" s="683" t="s">
        <v>137</v>
      </c>
      <c r="BN33" s="682"/>
      <c r="BO33" s="682"/>
      <c r="BP33" s="682"/>
      <c r="BQ33" s="684"/>
      <c r="BR33" s="681" t="s">
        <v>229</v>
      </c>
      <c r="BS33" s="682"/>
      <c r="BT33" s="682"/>
      <c r="BU33" s="682"/>
      <c r="BV33" s="682"/>
      <c r="BW33" s="682"/>
      <c r="BX33" s="683" t="s">
        <v>229</v>
      </c>
      <c r="BY33" s="682"/>
      <c r="BZ33" s="682"/>
      <c r="CA33" s="682"/>
      <c r="CB33" s="684"/>
      <c r="CD33" s="620" t="s">
        <v>322</v>
      </c>
      <c r="CE33" s="621"/>
      <c r="CF33" s="621"/>
      <c r="CG33" s="621"/>
      <c r="CH33" s="621"/>
      <c r="CI33" s="621"/>
      <c r="CJ33" s="621"/>
      <c r="CK33" s="621"/>
      <c r="CL33" s="621"/>
      <c r="CM33" s="621"/>
      <c r="CN33" s="621"/>
      <c r="CO33" s="621"/>
      <c r="CP33" s="621"/>
      <c r="CQ33" s="622"/>
      <c r="CR33" s="623">
        <v>83185807</v>
      </c>
      <c r="CS33" s="655"/>
      <c r="CT33" s="655"/>
      <c r="CU33" s="655"/>
      <c r="CV33" s="655"/>
      <c r="CW33" s="655"/>
      <c r="CX33" s="655"/>
      <c r="CY33" s="656"/>
      <c r="CZ33" s="628">
        <v>44</v>
      </c>
      <c r="DA33" s="653"/>
      <c r="DB33" s="653"/>
      <c r="DC33" s="657"/>
      <c r="DD33" s="632">
        <v>64941406</v>
      </c>
      <c r="DE33" s="655"/>
      <c r="DF33" s="655"/>
      <c r="DG33" s="655"/>
      <c r="DH33" s="655"/>
      <c r="DI33" s="655"/>
      <c r="DJ33" s="655"/>
      <c r="DK33" s="656"/>
      <c r="DL33" s="632">
        <v>45218182</v>
      </c>
      <c r="DM33" s="655"/>
      <c r="DN33" s="655"/>
      <c r="DO33" s="655"/>
      <c r="DP33" s="655"/>
      <c r="DQ33" s="655"/>
      <c r="DR33" s="655"/>
      <c r="DS33" s="655"/>
      <c r="DT33" s="655"/>
      <c r="DU33" s="655"/>
      <c r="DV33" s="656"/>
      <c r="DW33" s="628">
        <v>38.299999999999997</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1887780</v>
      </c>
      <c r="S34" s="624"/>
      <c r="T34" s="624"/>
      <c r="U34" s="624"/>
      <c r="V34" s="624"/>
      <c r="W34" s="624"/>
      <c r="X34" s="624"/>
      <c r="Y34" s="625"/>
      <c r="Z34" s="626">
        <v>1</v>
      </c>
      <c r="AA34" s="626"/>
      <c r="AB34" s="626"/>
      <c r="AC34" s="626"/>
      <c r="AD34" s="627" t="s">
        <v>229</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41612257</v>
      </c>
      <c r="CS34" s="624"/>
      <c r="CT34" s="624"/>
      <c r="CU34" s="624"/>
      <c r="CV34" s="624"/>
      <c r="CW34" s="624"/>
      <c r="CX34" s="624"/>
      <c r="CY34" s="625"/>
      <c r="CZ34" s="628">
        <v>22</v>
      </c>
      <c r="DA34" s="653"/>
      <c r="DB34" s="653"/>
      <c r="DC34" s="657"/>
      <c r="DD34" s="632">
        <v>32421001</v>
      </c>
      <c r="DE34" s="624"/>
      <c r="DF34" s="624"/>
      <c r="DG34" s="624"/>
      <c r="DH34" s="624"/>
      <c r="DI34" s="624"/>
      <c r="DJ34" s="624"/>
      <c r="DK34" s="625"/>
      <c r="DL34" s="632">
        <v>29275332</v>
      </c>
      <c r="DM34" s="624"/>
      <c r="DN34" s="624"/>
      <c r="DO34" s="624"/>
      <c r="DP34" s="624"/>
      <c r="DQ34" s="624"/>
      <c r="DR34" s="624"/>
      <c r="DS34" s="624"/>
      <c r="DT34" s="624"/>
      <c r="DU34" s="624"/>
      <c r="DV34" s="625"/>
      <c r="DW34" s="628">
        <v>24.8</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6232886</v>
      </c>
      <c r="S35" s="624"/>
      <c r="T35" s="624"/>
      <c r="U35" s="624"/>
      <c r="V35" s="624"/>
      <c r="W35" s="624"/>
      <c r="X35" s="624"/>
      <c r="Y35" s="625"/>
      <c r="Z35" s="626">
        <v>3.2</v>
      </c>
      <c r="AA35" s="626"/>
      <c r="AB35" s="626"/>
      <c r="AC35" s="626"/>
      <c r="AD35" s="627" t="s">
        <v>128</v>
      </c>
      <c r="AE35" s="627"/>
      <c r="AF35" s="627"/>
      <c r="AG35" s="627"/>
      <c r="AH35" s="627"/>
      <c r="AI35" s="627"/>
      <c r="AJ35" s="627"/>
      <c r="AK35" s="627"/>
      <c r="AL35" s="628" t="s">
        <v>128</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1142258</v>
      </c>
      <c r="CS35" s="655"/>
      <c r="CT35" s="655"/>
      <c r="CU35" s="655"/>
      <c r="CV35" s="655"/>
      <c r="CW35" s="655"/>
      <c r="CX35" s="655"/>
      <c r="CY35" s="656"/>
      <c r="CZ35" s="628">
        <v>0.6</v>
      </c>
      <c r="DA35" s="653"/>
      <c r="DB35" s="653"/>
      <c r="DC35" s="657"/>
      <c r="DD35" s="632">
        <v>1119971</v>
      </c>
      <c r="DE35" s="655"/>
      <c r="DF35" s="655"/>
      <c r="DG35" s="655"/>
      <c r="DH35" s="655"/>
      <c r="DI35" s="655"/>
      <c r="DJ35" s="655"/>
      <c r="DK35" s="656"/>
      <c r="DL35" s="632">
        <v>1119971</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7005169</v>
      </c>
      <c r="S36" s="624"/>
      <c r="T36" s="624"/>
      <c r="U36" s="624"/>
      <c r="V36" s="624"/>
      <c r="W36" s="624"/>
      <c r="X36" s="624"/>
      <c r="Y36" s="625"/>
      <c r="Z36" s="626">
        <v>3.6</v>
      </c>
      <c r="AA36" s="626"/>
      <c r="AB36" s="626"/>
      <c r="AC36" s="626"/>
      <c r="AD36" s="627" t="s">
        <v>128</v>
      </c>
      <c r="AE36" s="627"/>
      <c r="AF36" s="627"/>
      <c r="AG36" s="627"/>
      <c r="AH36" s="627"/>
      <c r="AI36" s="627"/>
      <c r="AJ36" s="627"/>
      <c r="AK36" s="627"/>
      <c r="AL36" s="628" t="s">
        <v>236</v>
      </c>
      <c r="AM36" s="629"/>
      <c r="AN36" s="629"/>
      <c r="AO36" s="630"/>
      <c r="AP36" s="222"/>
      <c r="AQ36" s="689" t="s">
        <v>330</v>
      </c>
      <c r="AR36" s="690"/>
      <c r="AS36" s="690"/>
      <c r="AT36" s="690"/>
      <c r="AU36" s="690"/>
      <c r="AV36" s="690"/>
      <c r="AW36" s="690"/>
      <c r="AX36" s="690"/>
      <c r="AY36" s="691"/>
      <c r="AZ36" s="612">
        <v>12641678</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424385</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16761124</v>
      </c>
      <c r="CS36" s="624"/>
      <c r="CT36" s="624"/>
      <c r="CU36" s="624"/>
      <c r="CV36" s="624"/>
      <c r="CW36" s="624"/>
      <c r="CX36" s="624"/>
      <c r="CY36" s="625"/>
      <c r="CZ36" s="628">
        <v>8.9</v>
      </c>
      <c r="DA36" s="653"/>
      <c r="DB36" s="653"/>
      <c r="DC36" s="657"/>
      <c r="DD36" s="632">
        <v>12036243</v>
      </c>
      <c r="DE36" s="624"/>
      <c r="DF36" s="624"/>
      <c r="DG36" s="624"/>
      <c r="DH36" s="624"/>
      <c r="DI36" s="624"/>
      <c r="DJ36" s="624"/>
      <c r="DK36" s="625"/>
      <c r="DL36" s="632">
        <v>5738073</v>
      </c>
      <c r="DM36" s="624"/>
      <c r="DN36" s="624"/>
      <c r="DO36" s="624"/>
      <c r="DP36" s="624"/>
      <c r="DQ36" s="624"/>
      <c r="DR36" s="624"/>
      <c r="DS36" s="624"/>
      <c r="DT36" s="624"/>
      <c r="DU36" s="624"/>
      <c r="DV36" s="625"/>
      <c r="DW36" s="628">
        <v>4.9000000000000004</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4361785</v>
      </c>
      <c r="S37" s="624"/>
      <c r="T37" s="624"/>
      <c r="U37" s="624"/>
      <c r="V37" s="624"/>
      <c r="W37" s="624"/>
      <c r="X37" s="624"/>
      <c r="Y37" s="625"/>
      <c r="Z37" s="626">
        <v>2.2000000000000002</v>
      </c>
      <c r="AA37" s="626"/>
      <c r="AB37" s="626"/>
      <c r="AC37" s="626"/>
      <c r="AD37" s="627">
        <v>84250</v>
      </c>
      <c r="AE37" s="627"/>
      <c r="AF37" s="627"/>
      <c r="AG37" s="627"/>
      <c r="AH37" s="627"/>
      <c r="AI37" s="627"/>
      <c r="AJ37" s="627"/>
      <c r="AK37" s="627"/>
      <c r="AL37" s="628">
        <v>0.1</v>
      </c>
      <c r="AM37" s="629"/>
      <c r="AN37" s="629"/>
      <c r="AO37" s="630"/>
      <c r="AQ37" s="686" t="s">
        <v>334</v>
      </c>
      <c r="AR37" s="687"/>
      <c r="AS37" s="687"/>
      <c r="AT37" s="687"/>
      <c r="AU37" s="687"/>
      <c r="AV37" s="687"/>
      <c r="AW37" s="687"/>
      <c r="AX37" s="687"/>
      <c r="AY37" s="688"/>
      <c r="AZ37" s="623">
        <v>520916</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424385</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2020037</v>
      </c>
      <c r="CS37" s="655"/>
      <c r="CT37" s="655"/>
      <c r="CU37" s="655"/>
      <c r="CV37" s="655"/>
      <c r="CW37" s="655"/>
      <c r="CX37" s="655"/>
      <c r="CY37" s="656"/>
      <c r="CZ37" s="628">
        <v>1.1000000000000001</v>
      </c>
      <c r="DA37" s="653"/>
      <c r="DB37" s="653"/>
      <c r="DC37" s="657"/>
      <c r="DD37" s="632">
        <v>2016265</v>
      </c>
      <c r="DE37" s="655"/>
      <c r="DF37" s="655"/>
      <c r="DG37" s="655"/>
      <c r="DH37" s="655"/>
      <c r="DI37" s="655"/>
      <c r="DJ37" s="655"/>
      <c r="DK37" s="656"/>
      <c r="DL37" s="632">
        <v>1401610</v>
      </c>
      <c r="DM37" s="655"/>
      <c r="DN37" s="655"/>
      <c r="DO37" s="655"/>
      <c r="DP37" s="655"/>
      <c r="DQ37" s="655"/>
      <c r="DR37" s="655"/>
      <c r="DS37" s="655"/>
      <c r="DT37" s="655"/>
      <c r="DU37" s="655"/>
      <c r="DV37" s="656"/>
      <c r="DW37" s="628">
        <v>1.2</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1815100</v>
      </c>
      <c r="S38" s="624"/>
      <c r="T38" s="624"/>
      <c r="U38" s="624"/>
      <c r="V38" s="624"/>
      <c r="W38" s="624"/>
      <c r="X38" s="624"/>
      <c r="Y38" s="625"/>
      <c r="Z38" s="626">
        <v>0.9</v>
      </c>
      <c r="AA38" s="626"/>
      <c r="AB38" s="626"/>
      <c r="AC38" s="626"/>
      <c r="AD38" s="627" t="s">
        <v>229</v>
      </c>
      <c r="AE38" s="627"/>
      <c r="AF38" s="627"/>
      <c r="AG38" s="627"/>
      <c r="AH38" s="627"/>
      <c r="AI38" s="627"/>
      <c r="AJ38" s="627"/>
      <c r="AK38" s="627"/>
      <c r="AL38" s="628" t="s">
        <v>229</v>
      </c>
      <c r="AM38" s="629"/>
      <c r="AN38" s="629"/>
      <c r="AO38" s="630"/>
      <c r="AQ38" s="686" t="s">
        <v>338</v>
      </c>
      <c r="AR38" s="687"/>
      <c r="AS38" s="687"/>
      <c r="AT38" s="687"/>
      <c r="AU38" s="687"/>
      <c r="AV38" s="687"/>
      <c r="AW38" s="687"/>
      <c r="AX38" s="687"/>
      <c r="AY38" s="688"/>
      <c r="AZ38" s="623" t="s">
        <v>229</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50046</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12641678</v>
      </c>
      <c r="CS38" s="624"/>
      <c r="CT38" s="624"/>
      <c r="CU38" s="624"/>
      <c r="CV38" s="624"/>
      <c r="CW38" s="624"/>
      <c r="CX38" s="624"/>
      <c r="CY38" s="625"/>
      <c r="CZ38" s="628">
        <v>6.7</v>
      </c>
      <c r="DA38" s="653"/>
      <c r="DB38" s="653"/>
      <c r="DC38" s="657"/>
      <c r="DD38" s="632">
        <v>10538058</v>
      </c>
      <c r="DE38" s="624"/>
      <c r="DF38" s="624"/>
      <c r="DG38" s="624"/>
      <c r="DH38" s="624"/>
      <c r="DI38" s="624"/>
      <c r="DJ38" s="624"/>
      <c r="DK38" s="625"/>
      <c r="DL38" s="632">
        <v>9072126</v>
      </c>
      <c r="DM38" s="624"/>
      <c r="DN38" s="624"/>
      <c r="DO38" s="624"/>
      <c r="DP38" s="624"/>
      <c r="DQ38" s="624"/>
      <c r="DR38" s="624"/>
      <c r="DS38" s="624"/>
      <c r="DT38" s="624"/>
      <c r="DU38" s="624"/>
      <c r="DV38" s="625"/>
      <c r="DW38" s="628">
        <v>7.7</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229</v>
      </c>
      <c r="S39" s="624"/>
      <c r="T39" s="624"/>
      <c r="U39" s="624"/>
      <c r="V39" s="624"/>
      <c r="W39" s="624"/>
      <c r="X39" s="624"/>
      <c r="Y39" s="625"/>
      <c r="Z39" s="626" t="s">
        <v>128</v>
      </c>
      <c r="AA39" s="626"/>
      <c r="AB39" s="626"/>
      <c r="AC39" s="626"/>
      <c r="AD39" s="627" t="s">
        <v>229</v>
      </c>
      <c r="AE39" s="627"/>
      <c r="AF39" s="627"/>
      <c r="AG39" s="627"/>
      <c r="AH39" s="627"/>
      <c r="AI39" s="627"/>
      <c r="AJ39" s="627"/>
      <c r="AK39" s="627"/>
      <c r="AL39" s="628" t="s">
        <v>229</v>
      </c>
      <c r="AM39" s="629"/>
      <c r="AN39" s="629"/>
      <c r="AO39" s="630"/>
      <c r="AQ39" s="686" t="s">
        <v>342</v>
      </c>
      <c r="AR39" s="687"/>
      <c r="AS39" s="687"/>
      <c r="AT39" s="687"/>
      <c r="AU39" s="687"/>
      <c r="AV39" s="687"/>
      <c r="AW39" s="687"/>
      <c r="AX39" s="687"/>
      <c r="AY39" s="688"/>
      <c r="AZ39" s="623" t="s">
        <v>128</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65577</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10749809</v>
      </c>
      <c r="CS39" s="655"/>
      <c r="CT39" s="655"/>
      <c r="CU39" s="655"/>
      <c r="CV39" s="655"/>
      <c r="CW39" s="655"/>
      <c r="CX39" s="655"/>
      <c r="CY39" s="656"/>
      <c r="CZ39" s="628">
        <v>5.7</v>
      </c>
      <c r="DA39" s="653"/>
      <c r="DB39" s="653"/>
      <c r="DC39" s="657"/>
      <c r="DD39" s="632">
        <v>8813453</v>
      </c>
      <c r="DE39" s="655"/>
      <c r="DF39" s="655"/>
      <c r="DG39" s="655"/>
      <c r="DH39" s="655"/>
      <c r="DI39" s="655"/>
      <c r="DJ39" s="655"/>
      <c r="DK39" s="656"/>
      <c r="DL39" s="632" t="s">
        <v>229</v>
      </c>
      <c r="DM39" s="655"/>
      <c r="DN39" s="655"/>
      <c r="DO39" s="655"/>
      <c r="DP39" s="655"/>
      <c r="DQ39" s="655"/>
      <c r="DR39" s="655"/>
      <c r="DS39" s="655"/>
      <c r="DT39" s="655"/>
      <c r="DU39" s="655"/>
      <c r="DV39" s="656"/>
      <c r="DW39" s="628" t="s">
        <v>128</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t="s">
        <v>229</v>
      </c>
      <c r="S40" s="624"/>
      <c r="T40" s="624"/>
      <c r="U40" s="624"/>
      <c r="V40" s="624"/>
      <c r="W40" s="624"/>
      <c r="X40" s="624"/>
      <c r="Y40" s="625"/>
      <c r="Z40" s="626" t="s">
        <v>128</v>
      </c>
      <c r="AA40" s="626"/>
      <c r="AB40" s="626"/>
      <c r="AC40" s="626"/>
      <c r="AD40" s="627" t="s">
        <v>229</v>
      </c>
      <c r="AE40" s="627"/>
      <c r="AF40" s="627"/>
      <c r="AG40" s="627"/>
      <c r="AH40" s="627"/>
      <c r="AI40" s="627"/>
      <c r="AJ40" s="627"/>
      <c r="AK40" s="627"/>
      <c r="AL40" s="628" t="s">
        <v>128</v>
      </c>
      <c r="AM40" s="629"/>
      <c r="AN40" s="629"/>
      <c r="AO40" s="630"/>
      <c r="AQ40" s="686" t="s">
        <v>346</v>
      </c>
      <c r="AR40" s="687"/>
      <c r="AS40" s="687"/>
      <c r="AT40" s="687"/>
      <c r="AU40" s="687"/>
      <c r="AV40" s="687"/>
      <c r="AW40" s="687"/>
      <c r="AX40" s="687"/>
      <c r="AY40" s="688"/>
      <c r="AZ40" s="623" t="s">
        <v>229</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144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278681</v>
      </c>
      <c r="CS40" s="624"/>
      <c r="CT40" s="624"/>
      <c r="CU40" s="624"/>
      <c r="CV40" s="624"/>
      <c r="CW40" s="624"/>
      <c r="CX40" s="624"/>
      <c r="CY40" s="625"/>
      <c r="CZ40" s="628">
        <v>0.1</v>
      </c>
      <c r="DA40" s="653"/>
      <c r="DB40" s="653"/>
      <c r="DC40" s="657"/>
      <c r="DD40" s="632">
        <v>12680</v>
      </c>
      <c r="DE40" s="624"/>
      <c r="DF40" s="624"/>
      <c r="DG40" s="624"/>
      <c r="DH40" s="624"/>
      <c r="DI40" s="624"/>
      <c r="DJ40" s="624"/>
      <c r="DK40" s="625"/>
      <c r="DL40" s="632">
        <v>12680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195518418</v>
      </c>
      <c r="S41" s="696"/>
      <c r="T41" s="696"/>
      <c r="U41" s="696"/>
      <c r="V41" s="696"/>
      <c r="W41" s="696"/>
      <c r="X41" s="696"/>
      <c r="Y41" s="700"/>
      <c r="Z41" s="701">
        <v>100</v>
      </c>
      <c r="AA41" s="701"/>
      <c r="AB41" s="701"/>
      <c r="AC41" s="701"/>
      <c r="AD41" s="702">
        <v>118039669</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3617047</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128</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229</v>
      </c>
      <c r="CS41" s="655"/>
      <c r="CT41" s="655"/>
      <c r="CU41" s="655"/>
      <c r="CV41" s="655"/>
      <c r="CW41" s="655"/>
      <c r="CX41" s="655"/>
      <c r="CY41" s="656"/>
      <c r="CZ41" s="628" t="s">
        <v>128</v>
      </c>
      <c r="DA41" s="653"/>
      <c r="DB41" s="653"/>
      <c r="DC41" s="657"/>
      <c r="DD41" s="632" t="s">
        <v>128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8503715</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340</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30951584</v>
      </c>
      <c r="CS42" s="655"/>
      <c r="CT42" s="655"/>
      <c r="CU42" s="655"/>
      <c r="CV42" s="655"/>
      <c r="CW42" s="655"/>
      <c r="CX42" s="655"/>
      <c r="CY42" s="656"/>
      <c r="CZ42" s="628">
        <v>16.399999999999999</v>
      </c>
      <c r="DA42" s="653"/>
      <c r="DB42" s="653"/>
      <c r="DC42" s="657"/>
      <c r="DD42" s="632">
        <v>17898657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545499</v>
      </c>
      <c r="CS43" s="655"/>
      <c r="CT43" s="655"/>
      <c r="CU43" s="655"/>
      <c r="CV43" s="655"/>
      <c r="CW43" s="655"/>
      <c r="CX43" s="655"/>
      <c r="CY43" s="656"/>
      <c r="CZ43" s="628">
        <v>0.3</v>
      </c>
      <c r="DA43" s="653"/>
      <c r="DB43" s="653"/>
      <c r="DC43" s="657"/>
      <c r="DD43" s="632">
        <v>517497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30951584</v>
      </c>
      <c r="CS44" s="624"/>
      <c r="CT44" s="624"/>
      <c r="CU44" s="624"/>
      <c r="CV44" s="624"/>
      <c r="CW44" s="624"/>
      <c r="CX44" s="624"/>
      <c r="CY44" s="625"/>
      <c r="CZ44" s="628">
        <v>16.399999999999999</v>
      </c>
      <c r="DA44" s="629"/>
      <c r="DB44" s="629"/>
      <c r="DC44" s="635"/>
      <c r="DD44" s="632">
        <v>17898657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4126600</v>
      </c>
      <c r="CS45" s="655"/>
      <c r="CT45" s="655"/>
      <c r="CU45" s="655"/>
      <c r="CV45" s="655"/>
      <c r="CW45" s="655"/>
      <c r="CX45" s="655"/>
      <c r="CY45" s="656"/>
      <c r="CZ45" s="628">
        <v>2.2000000000000002</v>
      </c>
      <c r="DA45" s="653"/>
      <c r="DB45" s="653"/>
      <c r="DC45" s="657"/>
      <c r="DD45" s="632">
        <v>1570883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26824984</v>
      </c>
      <c r="CS46" s="624"/>
      <c r="CT46" s="624"/>
      <c r="CU46" s="624"/>
      <c r="CV46" s="624"/>
      <c r="CW46" s="624"/>
      <c r="CX46" s="624"/>
      <c r="CY46" s="625"/>
      <c r="CZ46" s="628">
        <v>14.2</v>
      </c>
      <c r="DA46" s="629"/>
      <c r="DB46" s="629"/>
      <c r="DC46" s="635"/>
      <c r="DD46" s="632">
        <v>16327774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t="s">
        <v>137</v>
      </c>
      <c r="CS47" s="655"/>
      <c r="CT47" s="655"/>
      <c r="CU47" s="655"/>
      <c r="CV47" s="655"/>
      <c r="CW47" s="655"/>
      <c r="CX47" s="655"/>
      <c r="CY47" s="656"/>
      <c r="CZ47" s="628" t="s">
        <v>128</v>
      </c>
      <c r="DA47" s="653"/>
      <c r="DB47" s="653"/>
      <c r="DC47" s="657"/>
      <c r="DD47" s="632" t="s">
        <v>137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229</v>
      </c>
      <c r="CS48" s="624"/>
      <c r="CT48" s="624"/>
      <c r="CU48" s="624"/>
      <c r="CV48" s="624"/>
      <c r="CW48" s="624"/>
      <c r="CX48" s="624"/>
      <c r="CY48" s="625"/>
      <c r="CZ48" s="628" t="s">
        <v>128</v>
      </c>
      <c r="DA48" s="629"/>
      <c r="DB48" s="629"/>
      <c r="DC48" s="635"/>
      <c r="DD48" s="632" t="s">
        <v>137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188940434</v>
      </c>
      <c r="CS49" s="682"/>
      <c r="CT49" s="682"/>
      <c r="CU49" s="682"/>
      <c r="CV49" s="682"/>
      <c r="CW49" s="682"/>
      <c r="CX49" s="682"/>
      <c r="CY49" s="711"/>
      <c r="CZ49" s="703">
        <v>100</v>
      </c>
      <c r="DA49" s="712"/>
      <c r="DB49" s="712"/>
      <c r="DC49" s="713"/>
      <c r="DD49" s="714">
        <v>126451521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gmhyglhdSCNpAul8zXaAkO0/rNxUemCKrQDuxO9AEHPCUI463gco7rpShTgI6umeyKdT8TZAILWzOjBYwUioA==" saltValue="N6v5HD1nW4ZoNadd3wdM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195916</v>
      </c>
      <c r="R7" s="753"/>
      <c r="S7" s="753"/>
      <c r="T7" s="753"/>
      <c r="U7" s="753"/>
      <c r="V7" s="753">
        <v>189338</v>
      </c>
      <c r="W7" s="753"/>
      <c r="X7" s="753"/>
      <c r="Y7" s="753"/>
      <c r="Z7" s="753"/>
      <c r="AA7" s="753">
        <f>Q7-V7</f>
        <v>6578</v>
      </c>
      <c r="AB7" s="753"/>
      <c r="AC7" s="753"/>
      <c r="AD7" s="753"/>
      <c r="AE7" s="754"/>
      <c r="AF7" s="755">
        <v>6261</v>
      </c>
      <c r="AG7" s="756"/>
      <c r="AH7" s="756"/>
      <c r="AI7" s="756"/>
      <c r="AJ7" s="757"/>
      <c r="AK7" s="758">
        <v>6233</v>
      </c>
      <c r="AL7" s="759"/>
      <c r="AM7" s="759"/>
      <c r="AN7" s="759"/>
      <c r="AO7" s="759"/>
      <c r="AP7" s="759">
        <v>11958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v>0</v>
      </c>
      <c r="CI7" s="744"/>
      <c r="CJ7" s="744"/>
      <c r="CK7" s="744"/>
      <c r="CL7" s="745"/>
      <c r="CM7" s="743">
        <v>822</v>
      </c>
      <c r="CN7" s="744"/>
      <c r="CO7" s="744"/>
      <c r="CP7" s="744"/>
      <c r="CQ7" s="745"/>
      <c r="CR7" s="743">
        <v>470</v>
      </c>
      <c r="CS7" s="744"/>
      <c r="CT7" s="744"/>
      <c r="CU7" s="744"/>
      <c r="CV7" s="745"/>
      <c r="CW7" s="743">
        <v>285</v>
      </c>
      <c r="CX7" s="744"/>
      <c r="CY7" s="744"/>
      <c r="CZ7" s="744"/>
      <c r="DA7" s="745"/>
      <c r="DB7" s="743" t="s">
        <v>593</v>
      </c>
      <c r="DC7" s="744"/>
      <c r="DD7" s="744"/>
      <c r="DE7" s="744"/>
      <c r="DF7" s="745"/>
      <c r="DG7" s="743" t="s">
        <v>593</v>
      </c>
      <c r="DH7" s="744"/>
      <c r="DI7" s="744"/>
      <c r="DJ7" s="744"/>
      <c r="DK7" s="745"/>
      <c r="DL7" s="743" t="s">
        <v>593</v>
      </c>
      <c r="DM7" s="744"/>
      <c r="DN7" s="744"/>
      <c r="DO7" s="744"/>
      <c r="DP7" s="745"/>
      <c r="DQ7" s="743" t="s">
        <v>593</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586</v>
      </c>
      <c r="BT8" s="774"/>
      <c r="BU8" s="774"/>
      <c r="BV8" s="774"/>
      <c r="BW8" s="774"/>
      <c r="BX8" s="774"/>
      <c r="BY8" s="774"/>
      <c r="BZ8" s="774"/>
      <c r="CA8" s="774"/>
      <c r="CB8" s="774"/>
      <c r="CC8" s="774"/>
      <c r="CD8" s="774"/>
      <c r="CE8" s="774"/>
      <c r="CF8" s="774"/>
      <c r="CG8" s="775"/>
      <c r="CH8" s="776">
        <v>-4</v>
      </c>
      <c r="CI8" s="777"/>
      <c r="CJ8" s="777"/>
      <c r="CK8" s="777"/>
      <c r="CL8" s="778"/>
      <c r="CM8" s="776">
        <v>369</v>
      </c>
      <c r="CN8" s="777"/>
      <c r="CO8" s="777"/>
      <c r="CP8" s="777"/>
      <c r="CQ8" s="778"/>
      <c r="CR8" s="776">
        <v>300</v>
      </c>
      <c r="CS8" s="777"/>
      <c r="CT8" s="777"/>
      <c r="CU8" s="777"/>
      <c r="CV8" s="778"/>
      <c r="CW8" s="776">
        <v>53</v>
      </c>
      <c r="CX8" s="777"/>
      <c r="CY8" s="777"/>
      <c r="CZ8" s="777"/>
      <c r="DA8" s="778"/>
      <c r="DB8" s="776" t="s">
        <v>593</v>
      </c>
      <c r="DC8" s="777"/>
      <c r="DD8" s="777"/>
      <c r="DE8" s="777"/>
      <c r="DF8" s="778"/>
      <c r="DG8" s="776" t="s">
        <v>593</v>
      </c>
      <c r="DH8" s="777"/>
      <c r="DI8" s="777"/>
      <c r="DJ8" s="777"/>
      <c r="DK8" s="778"/>
      <c r="DL8" s="776" t="s">
        <v>593</v>
      </c>
      <c r="DM8" s="777"/>
      <c r="DN8" s="777"/>
      <c r="DO8" s="777"/>
      <c r="DP8" s="778"/>
      <c r="DQ8" s="776" t="s">
        <v>593</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587</v>
      </c>
      <c r="BT9" s="774"/>
      <c r="BU9" s="774"/>
      <c r="BV9" s="774"/>
      <c r="BW9" s="774"/>
      <c r="BX9" s="774"/>
      <c r="BY9" s="774"/>
      <c r="BZ9" s="774"/>
      <c r="CA9" s="774"/>
      <c r="CB9" s="774"/>
      <c r="CC9" s="774"/>
      <c r="CD9" s="774"/>
      <c r="CE9" s="774"/>
      <c r="CF9" s="774"/>
      <c r="CG9" s="775"/>
      <c r="CH9" s="776">
        <v>-3</v>
      </c>
      <c r="CI9" s="777"/>
      <c r="CJ9" s="777"/>
      <c r="CK9" s="777"/>
      <c r="CL9" s="778"/>
      <c r="CM9" s="776">
        <v>561</v>
      </c>
      <c r="CN9" s="777"/>
      <c r="CO9" s="777"/>
      <c r="CP9" s="777"/>
      <c r="CQ9" s="778"/>
      <c r="CR9" s="776">
        <v>539</v>
      </c>
      <c r="CS9" s="777"/>
      <c r="CT9" s="777"/>
      <c r="CU9" s="777"/>
      <c r="CV9" s="778"/>
      <c r="CW9" s="776">
        <v>61</v>
      </c>
      <c r="CX9" s="777"/>
      <c r="CY9" s="777"/>
      <c r="CZ9" s="777"/>
      <c r="DA9" s="778"/>
      <c r="DB9" s="776" t="s">
        <v>593</v>
      </c>
      <c r="DC9" s="777"/>
      <c r="DD9" s="777"/>
      <c r="DE9" s="777"/>
      <c r="DF9" s="778"/>
      <c r="DG9" s="776" t="s">
        <v>593</v>
      </c>
      <c r="DH9" s="777"/>
      <c r="DI9" s="777"/>
      <c r="DJ9" s="777"/>
      <c r="DK9" s="778"/>
      <c r="DL9" s="776" t="s">
        <v>593</v>
      </c>
      <c r="DM9" s="777"/>
      <c r="DN9" s="777"/>
      <c r="DO9" s="777"/>
      <c r="DP9" s="778"/>
      <c r="DQ9" s="776" t="s">
        <v>593</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588</v>
      </c>
      <c r="BT10" s="774"/>
      <c r="BU10" s="774"/>
      <c r="BV10" s="774"/>
      <c r="BW10" s="774"/>
      <c r="BX10" s="774"/>
      <c r="BY10" s="774"/>
      <c r="BZ10" s="774"/>
      <c r="CA10" s="774"/>
      <c r="CB10" s="774"/>
      <c r="CC10" s="774"/>
      <c r="CD10" s="774"/>
      <c r="CE10" s="774"/>
      <c r="CF10" s="774"/>
      <c r="CG10" s="775"/>
      <c r="CH10" s="776">
        <v>27</v>
      </c>
      <c r="CI10" s="777"/>
      <c r="CJ10" s="777"/>
      <c r="CK10" s="777"/>
      <c r="CL10" s="778"/>
      <c r="CM10" s="776">
        <v>830</v>
      </c>
      <c r="CN10" s="777"/>
      <c r="CO10" s="777"/>
      <c r="CP10" s="777"/>
      <c r="CQ10" s="778"/>
      <c r="CR10" s="776">
        <v>446</v>
      </c>
      <c r="CS10" s="777"/>
      <c r="CT10" s="777"/>
      <c r="CU10" s="777"/>
      <c r="CV10" s="778"/>
      <c r="CW10" s="776" t="s">
        <v>593</v>
      </c>
      <c r="CX10" s="777"/>
      <c r="CY10" s="777"/>
      <c r="CZ10" s="777"/>
      <c r="DA10" s="778"/>
      <c r="DB10" s="776">
        <v>7</v>
      </c>
      <c r="DC10" s="777"/>
      <c r="DD10" s="777"/>
      <c r="DE10" s="777"/>
      <c r="DF10" s="778"/>
      <c r="DG10" s="776">
        <v>7</v>
      </c>
      <c r="DH10" s="777"/>
      <c r="DI10" s="777"/>
      <c r="DJ10" s="777"/>
      <c r="DK10" s="778"/>
      <c r="DL10" s="776" t="s">
        <v>593</v>
      </c>
      <c r="DM10" s="777"/>
      <c r="DN10" s="777"/>
      <c r="DO10" s="777"/>
      <c r="DP10" s="778"/>
      <c r="DQ10" s="776" t="s">
        <v>593</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t="s">
        <v>592</v>
      </c>
      <c r="BS11" s="773" t="s">
        <v>589</v>
      </c>
      <c r="BT11" s="774"/>
      <c r="BU11" s="774"/>
      <c r="BV11" s="774"/>
      <c r="BW11" s="774"/>
      <c r="BX11" s="774"/>
      <c r="BY11" s="774"/>
      <c r="BZ11" s="774"/>
      <c r="CA11" s="774"/>
      <c r="CB11" s="774"/>
      <c r="CC11" s="774"/>
      <c r="CD11" s="774"/>
      <c r="CE11" s="774"/>
      <c r="CF11" s="774"/>
      <c r="CG11" s="775"/>
      <c r="CH11" s="776">
        <v>0</v>
      </c>
      <c r="CI11" s="777"/>
      <c r="CJ11" s="777"/>
      <c r="CK11" s="777"/>
      <c r="CL11" s="778"/>
      <c r="CM11" s="776">
        <v>49</v>
      </c>
      <c r="CN11" s="777"/>
      <c r="CO11" s="777"/>
      <c r="CP11" s="777"/>
      <c r="CQ11" s="778"/>
      <c r="CR11" s="776">
        <v>10</v>
      </c>
      <c r="CS11" s="777"/>
      <c r="CT11" s="777"/>
      <c r="CU11" s="777"/>
      <c r="CV11" s="778"/>
      <c r="CW11" s="776">
        <v>0</v>
      </c>
      <c r="CX11" s="777"/>
      <c r="CY11" s="777"/>
      <c r="CZ11" s="777"/>
      <c r="DA11" s="778"/>
      <c r="DB11" s="776" t="s">
        <v>593</v>
      </c>
      <c r="DC11" s="777"/>
      <c r="DD11" s="777"/>
      <c r="DE11" s="777"/>
      <c r="DF11" s="778"/>
      <c r="DG11" s="776" t="s">
        <v>593</v>
      </c>
      <c r="DH11" s="777"/>
      <c r="DI11" s="777"/>
      <c r="DJ11" s="777"/>
      <c r="DK11" s="778"/>
      <c r="DL11" s="776">
        <v>633</v>
      </c>
      <c r="DM11" s="777"/>
      <c r="DN11" s="777"/>
      <c r="DO11" s="777"/>
      <c r="DP11" s="778"/>
      <c r="DQ11" s="776" t="s">
        <v>593</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590</v>
      </c>
      <c r="BT12" s="774"/>
      <c r="BU12" s="774"/>
      <c r="BV12" s="774"/>
      <c r="BW12" s="774"/>
      <c r="BX12" s="774"/>
      <c r="BY12" s="774"/>
      <c r="BZ12" s="774"/>
      <c r="CA12" s="774"/>
      <c r="CB12" s="774"/>
      <c r="CC12" s="774"/>
      <c r="CD12" s="774"/>
      <c r="CE12" s="774"/>
      <c r="CF12" s="774"/>
      <c r="CG12" s="775"/>
      <c r="CH12" s="776">
        <v>0</v>
      </c>
      <c r="CI12" s="777"/>
      <c r="CJ12" s="777"/>
      <c r="CK12" s="777"/>
      <c r="CL12" s="778"/>
      <c r="CM12" s="776">
        <v>45</v>
      </c>
      <c r="CN12" s="777"/>
      <c r="CO12" s="777"/>
      <c r="CP12" s="777"/>
      <c r="CQ12" s="778"/>
      <c r="CR12" s="776">
        <v>10</v>
      </c>
      <c r="CS12" s="777"/>
      <c r="CT12" s="777"/>
      <c r="CU12" s="777"/>
      <c r="CV12" s="778"/>
      <c r="CW12" s="776">
        <v>23</v>
      </c>
      <c r="CX12" s="777"/>
      <c r="CY12" s="777"/>
      <c r="CZ12" s="777"/>
      <c r="DA12" s="778"/>
      <c r="DB12" s="776" t="s">
        <v>593</v>
      </c>
      <c r="DC12" s="777"/>
      <c r="DD12" s="777"/>
      <c r="DE12" s="777"/>
      <c r="DF12" s="778"/>
      <c r="DG12" s="776" t="s">
        <v>593</v>
      </c>
      <c r="DH12" s="777"/>
      <c r="DI12" s="777"/>
      <c r="DJ12" s="777"/>
      <c r="DK12" s="778"/>
      <c r="DL12" s="776" t="s">
        <v>593</v>
      </c>
      <c r="DM12" s="777"/>
      <c r="DN12" s="777"/>
      <c r="DO12" s="777"/>
      <c r="DP12" s="778"/>
      <c r="DQ12" s="776" t="s">
        <v>593</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591</v>
      </c>
      <c r="BT13" s="774"/>
      <c r="BU13" s="774"/>
      <c r="BV13" s="774"/>
      <c r="BW13" s="774"/>
      <c r="BX13" s="774"/>
      <c r="BY13" s="774"/>
      <c r="BZ13" s="774"/>
      <c r="CA13" s="774"/>
      <c r="CB13" s="774"/>
      <c r="CC13" s="774"/>
      <c r="CD13" s="774"/>
      <c r="CE13" s="774"/>
      <c r="CF13" s="774"/>
      <c r="CG13" s="775"/>
      <c r="CH13" s="776">
        <v>1</v>
      </c>
      <c r="CI13" s="777"/>
      <c r="CJ13" s="777"/>
      <c r="CK13" s="777"/>
      <c r="CL13" s="778"/>
      <c r="CM13" s="776">
        <v>44</v>
      </c>
      <c r="CN13" s="777"/>
      <c r="CO13" s="777"/>
      <c r="CP13" s="777"/>
      <c r="CQ13" s="778"/>
      <c r="CR13" s="776">
        <v>12</v>
      </c>
      <c r="CS13" s="777"/>
      <c r="CT13" s="777"/>
      <c r="CU13" s="777"/>
      <c r="CV13" s="778"/>
      <c r="CW13" s="776" t="s">
        <v>593</v>
      </c>
      <c r="CX13" s="777"/>
      <c r="CY13" s="777"/>
      <c r="CZ13" s="777"/>
      <c r="DA13" s="778"/>
      <c r="DB13" s="776" t="s">
        <v>593</v>
      </c>
      <c r="DC13" s="777"/>
      <c r="DD13" s="777"/>
      <c r="DE13" s="777"/>
      <c r="DF13" s="778"/>
      <c r="DG13" s="776" t="s">
        <v>593</v>
      </c>
      <c r="DH13" s="777"/>
      <c r="DI13" s="777"/>
      <c r="DJ13" s="777"/>
      <c r="DK13" s="778"/>
      <c r="DL13" s="776" t="s">
        <v>593</v>
      </c>
      <c r="DM13" s="777"/>
      <c r="DN13" s="777"/>
      <c r="DO13" s="777"/>
      <c r="DP13" s="778"/>
      <c r="DQ13" s="776" t="s">
        <v>593</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195916</v>
      </c>
      <c r="R23" s="793"/>
      <c r="S23" s="793"/>
      <c r="T23" s="793"/>
      <c r="U23" s="793"/>
      <c r="V23" s="793">
        <v>189338</v>
      </c>
      <c r="W23" s="793"/>
      <c r="X23" s="793"/>
      <c r="Y23" s="793"/>
      <c r="Z23" s="793"/>
      <c r="AA23" s="793">
        <v>6578</v>
      </c>
      <c r="AB23" s="793"/>
      <c r="AC23" s="793"/>
      <c r="AD23" s="793"/>
      <c r="AE23" s="794"/>
      <c r="AF23" s="795">
        <v>6261</v>
      </c>
      <c r="AG23" s="793"/>
      <c r="AH23" s="793"/>
      <c r="AI23" s="793"/>
      <c r="AJ23" s="796"/>
      <c r="AK23" s="797"/>
      <c r="AL23" s="798"/>
      <c r="AM23" s="798"/>
      <c r="AN23" s="798"/>
      <c r="AO23" s="798"/>
      <c r="AP23" s="793">
        <v>11958</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36404</v>
      </c>
      <c r="R28" s="823"/>
      <c r="S28" s="823"/>
      <c r="T28" s="823"/>
      <c r="U28" s="823"/>
      <c r="V28" s="823">
        <v>35951</v>
      </c>
      <c r="W28" s="823"/>
      <c r="X28" s="823"/>
      <c r="Y28" s="823"/>
      <c r="Z28" s="823"/>
      <c r="AA28" s="823">
        <v>454</v>
      </c>
      <c r="AB28" s="823"/>
      <c r="AC28" s="823"/>
      <c r="AD28" s="823"/>
      <c r="AE28" s="824"/>
      <c r="AF28" s="825">
        <v>454</v>
      </c>
      <c r="AG28" s="823"/>
      <c r="AH28" s="823"/>
      <c r="AI28" s="823"/>
      <c r="AJ28" s="826"/>
      <c r="AK28" s="827">
        <v>3605</v>
      </c>
      <c r="AL28" s="828"/>
      <c r="AM28" s="828"/>
      <c r="AN28" s="828"/>
      <c r="AO28" s="828"/>
      <c r="AP28" s="828" t="s">
        <v>593</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9765</v>
      </c>
      <c r="R29" s="784"/>
      <c r="S29" s="784"/>
      <c r="T29" s="784"/>
      <c r="U29" s="784"/>
      <c r="V29" s="784">
        <v>9699</v>
      </c>
      <c r="W29" s="784"/>
      <c r="X29" s="784"/>
      <c r="Y29" s="784"/>
      <c r="Z29" s="784"/>
      <c r="AA29" s="784">
        <v>66</v>
      </c>
      <c r="AB29" s="784"/>
      <c r="AC29" s="784"/>
      <c r="AD29" s="784"/>
      <c r="AE29" s="785"/>
      <c r="AF29" s="786">
        <v>66</v>
      </c>
      <c r="AG29" s="787"/>
      <c r="AH29" s="787"/>
      <c r="AI29" s="787"/>
      <c r="AJ29" s="788"/>
      <c r="AK29" s="832">
        <v>4370</v>
      </c>
      <c r="AL29" s="835"/>
      <c r="AM29" s="835"/>
      <c r="AN29" s="835"/>
      <c r="AO29" s="835"/>
      <c r="AP29" s="830" t="s">
        <v>599</v>
      </c>
      <c r="AQ29" s="831"/>
      <c r="AR29" s="831"/>
      <c r="AS29" s="831"/>
      <c r="AT29" s="832"/>
      <c r="AU29" s="830" t="s">
        <v>599</v>
      </c>
      <c r="AV29" s="831"/>
      <c r="AW29" s="831"/>
      <c r="AX29" s="831"/>
      <c r="AY29" s="832"/>
      <c r="AZ29" s="830" t="s">
        <v>599</v>
      </c>
      <c r="BA29" s="831"/>
      <c r="BB29" s="831"/>
      <c r="BC29" s="831"/>
      <c r="BD29" s="832"/>
      <c r="BE29" s="833"/>
      <c r="BF29" s="833"/>
      <c r="BG29" s="833"/>
      <c r="BH29" s="833"/>
      <c r="BI29" s="834"/>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27158</v>
      </c>
      <c r="R30" s="784"/>
      <c r="S30" s="784"/>
      <c r="T30" s="784"/>
      <c r="U30" s="784"/>
      <c r="V30" s="784">
        <v>25941</v>
      </c>
      <c r="W30" s="784"/>
      <c r="X30" s="784"/>
      <c r="Y30" s="784"/>
      <c r="Z30" s="784"/>
      <c r="AA30" s="784">
        <v>1217</v>
      </c>
      <c r="AB30" s="784"/>
      <c r="AC30" s="784"/>
      <c r="AD30" s="784"/>
      <c r="AE30" s="785"/>
      <c r="AF30" s="786">
        <v>1217</v>
      </c>
      <c r="AG30" s="787"/>
      <c r="AH30" s="787"/>
      <c r="AI30" s="787"/>
      <c r="AJ30" s="788"/>
      <c r="AK30" s="832">
        <v>4137</v>
      </c>
      <c r="AL30" s="835"/>
      <c r="AM30" s="835"/>
      <c r="AN30" s="835"/>
      <c r="AO30" s="835"/>
      <c r="AP30" s="830" t="s">
        <v>599</v>
      </c>
      <c r="AQ30" s="831"/>
      <c r="AR30" s="831"/>
      <c r="AS30" s="831"/>
      <c r="AT30" s="832"/>
      <c r="AU30" s="830" t="s">
        <v>599</v>
      </c>
      <c r="AV30" s="831"/>
      <c r="AW30" s="831"/>
      <c r="AX30" s="831"/>
      <c r="AY30" s="832"/>
      <c r="AZ30" s="830" t="s">
        <v>599</v>
      </c>
      <c r="BA30" s="831"/>
      <c r="BB30" s="831"/>
      <c r="BC30" s="831"/>
      <c r="BD30" s="832"/>
      <c r="BE30" s="833"/>
      <c r="BF30" s="833"/>
      <c r="BG30" s="833"/>
      <c r="BH30" s="833"/>
      <c r="BI30" s="834"/>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2"/>
      <c r="AL31" s="835"/>
      <c r="AM31" s="835"/>
      <c r="AN31" s="835"/>
      <c r="AO31" s="835"/>
      <c r="AP31" s="830"/>
      <c r="AQ31" s="831"/>
      <c r="AR31" s="831"/>
      <c r="AS31" s="831"/>
      <c r="AT31" s="832"/>
      <c r="AU31" s="830"/>
      <c r="AV31" s="831"/>
      <c r="AW31" s="831"/>
      <c r="AX31" s="831"/>
      <c r="AY31" s="832"/>
      <c r="AZ31" s="836"/>
      <c r="BA31" s="837"/>
      <c r="BB31" s="837"/>
      <c r="BC31" s="837"/>
      <c r="BD31" s="838"/>
      <c r="BE31" s="833"/>
      <c r="BF31" s="833"/>
      <c r="BG31" s="833"/>
      <c r="BH31" s="833"/>
      <c r="BI31" s="834"/>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2"/>
      <c r="AL32" s="835"/>
      <c r="AM32" s="835"/>
      <c r="AN32" s="835"/>
      <c r="AO32" s="835"/>
      <c r="AP32" s="830"/>
      <c r="AQ32" s="831"/>
      <c r="AR32" s="831"/>
      <c r="AS32" s="831"/>
      <c r="AT32" s="832"/>
      <c r="AU32" s="830"/>
      <c r="AV32" s="831"/>
      <c r="AW32" s="831"/>
      <c r="AX32" s="831"/>
      <c r="AY32" s="832"/>
      <c r="AZ32" s="836"/>
      <c r="BA32" s="837"/>
      <c r="BB32" s="837"/>
      <c r="BC32" s="837"/>
      <c r="BD32" s="838"/>
      <c r="BE32" s="833"/>
      <c r="BF32" s="833"/>
      <c r="BG32" s="833"/>
      <c r="BH32" s="833"/>
      <c r="BI32" s="834"/>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35"/>
      <c r="AM33" s="835"/>
      <c r="AN33" s="835"/>
      <c r="AO33" s="835"/>
      <c r="AP33" s="830"/>
      <c r="AQ33" s="831"/>
      <c r="AR33" s="831"/>
      <c r="AS33" s="831"/>
      <c r="AT33" s="832"/>
      <c r="AU33" s="830"/>
      <c r="AV33" s="831"/>
      <c r="AW33" s="831"/>
      <c r="AX33" s="831"/>
      <c r="AY33" s="832"/>
      <c r="AZ33" s="836"/>
      <c r="BA33" s="837"/>
      <c r="BB33" s="837"/>
      <c r="BC33" s="837"/>
      <c r="BD33" s="838"/>
      <c r="BE33" s="833"/>
      <c r="BF33" s="833"/>
      <c r="BG33" s="833"/>
      <c r="BH33" s="833"/>
      <c r="BI33" s="834"/>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35"/>
      <c r="AM34" s="835"/>
      <c r="AN34" s="835"/>
      <c r="AO34" s="835"/>
      <c r="AP34" s="830"/>
      <c r="AQ34" s="831"/>
      <c r="AR34" s="831"/>
      <c r="AS34" s="831"/>
      <c r="AT34" s="832"/>
      <c r="AU34" s="830"/>
      <c r="AV34" s="831"/>
      <c r="AW34" s="831"/>
      <c r="AX34" s="831"/>
      <c r="AY34" s="832"/>
      <c r="AZ34" s="836"/>
      <c r="BA34" s="837"/>
      <c r="BB34" s="837"/>
      <c r="BC34" s="837"/>
      <c r="BD34" s="838"/>
      <c r="BE34" s="833"/>
      <c r="BF34" s="833"/>
      <c r="BG34" s="833"/>
      <c r="BH34" s="833"/>
      <c r="BI34" s="834"/>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35"/>
      <c r="AM35" s="835"/>
      <c r="AN35" s="835"/>
      <c r="AO35" s="835"/>
      <c r="AP35" s="830"/>
      <c r="AQ35" s="831"/>
      <c r="AR35" s="831"/>
      <c r="AS35" s="831"/>
      <c r="AT35" s="832"/>
      <c r="AU35" s="830"/>
      <c r="AV35" s="831"/>
      <c r="AW35" s="831"/>
      <c r="AX35" s="831"/>
      <c r="AY35" s="832"/>
      <c r="AZ35" s="836"/>
      <c r="BA35" s="837"/>
      <c r="BB35" s="837"/>
      <c r="BC35" s="837"/>
      <c r="BD35" s="838"/>
      <c r="BE35" s="833"/>
      <c r="BF35" s="833"/>
      <c r="BG35" s="833"/>
      <c r="BH35" s="833"/>
      <c r="BI35" s="834"/>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35"/>
      <c r="AM36" s="835"/>
      <c r="AN36" s="835"/>
      <c r="AO36" s="835"/>
      <c r="AP36" s="830"/>
      <c r="AQ36" s="831"/>
      <c r="AR36" s="831"/>
      <c r="AS36" s="831"/>
      <c r="AT36" s="832"/>
      <c r="AU36" s="830"/>
      <c r="AV36" s="831"/>
      <c r="AW36" s="831"/>
      <c r="AX36" s="831"/>
      <c r="AY36" s="832"/>
      <c r="AZ36" s="836"/>
      <c r="BA36" s="837"/>
      <c r="BB36" s="837"/>
      <c r="BC36" s="837"/>
      <c r="BD36" s="838"/>
      <c r="BE36" s="833"/>
      <c r="BF36" s="833"/>
      <c r="BG36" s="833"/>
      <c r="BH36" s="833"/>
      <c r="BI36" s="834"/>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5"/>
      <c r="AM37" s="835"/>
      <c r="AN37" s="835"/>
      <c r="AO37" s="835"/>
      <c r="AP37" s="830"/>
      <c r="AQ37" s="831"/>
      <c r="AR37" s="831"/>
      <c r="AS37" s="831"/>
      <c r="AT37" s="832"/>
      <c r="AU37" s="830"/>
      <c r="AV37" s="831"/>
      <c r="AW37" s="831"/>
      <c r="AX37" s="831"/>
      <c r="AY37" s="832"/>
      <c r="AZ37" s="836"/>
      <c r="BA37" s="837"/>
      <c r="BB37" s="837"/>
      <c r="BC37" s="837"/>
      <c r="BD37" s="838"/>
      <c r="BE37" s="833"/>
      <c r="BF37" s="833"/>
      <c r="BG37" s="833"/>
      <c r="BH37" s="833"/>
      <c r="BI37" s="834"/>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5"/>
      <c r="AM38" s="835"/>
      <c r="AN38" s="835"/>
      <c r="AO38" s="835"/>
      <c r="AP38" s="830"/>
      <c r="AQ38" s="831"/>
      <c r="AR38" s="831"/>
      <c r="AS38" s="831"/>
      <c r="AT38" s="832"/>
      <c r="AU38" s="830"/>
      <c r="AV38" s="831"/>
      <c r="AW38" s="831"/>
      <c r="AX38" s="831"/>
      <c r="AY38" s="832"/>
      <c r="AZ38" s="836"/>
      <c r="BA38" s="837"/>
      <c r="BB38" s="837"/>
      <c r="BC38" s="837"/>
      <c r="BD38" s="838"/>
      <c r="BE38" s="833"/>
      <c r="BF38" s="833"/>
      <c r="BG38" s="833"/>
      <c r="BH38" s="833"/>
      <c r="BI38" s="834"/>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5"/>
      <c r="AM39" s="835"/>
      <c r="AN39" s="835"/>
      <c r="AO39" s="835"/>
      <c r="AP39" s="830"/>
      <c r="AQ39" s="831"/>
      <c r="AR39" s="831"/>
      <c r="AS39" s="831"/>
      <c r="AT39" s="832"/>
      <c r="AU39" s="830"/>
      <c r="AV39" s="831"/>
      <c r="AW39" s="831"/>
      <c r="AX39" s="831"/>
      <c r="AY39" s="832"/>
      <c r="AZ39" s="836"/>
      <c r="BA39" s="837"/>
      <c r="BB39" s="837"/>
      <c r="BC39" s="837"/>
      <c r="BD39" s="838"/>
      <c r="BE39" s="833"/>
      <c r="BF39" s="833"/>
      <c r="BG39" s="833"/>
      <c r="BH39" s="833"/>
      <c r="BI39" s="834"/>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5"/>
      <c r="AM40" s="835"/>
      <c r="AN40" s="835"/>
      <c r="AO40" s="835"/>
      <c r="AP40" s="830"/>
      <c r="AQ40" s="831"/>
      <c r="AR40" s="831"/>
      <c r="AS40" s="831"/>
      <c r="AT40" s="832"/>
      <c r="AU40" s="830"/>
      <c r="AV40" s="831"/>
      <c r="AW40" s="831"/>
      <c r="AX40" s="831"/>
      <c r="AY40" s="832"/>
      <c r="AZ40" s="836"/>
      <c r="BA40" s="837"/>
      <c r="BB40" s="837"/>
      <c r="BC40" s="837"/>
      <c r="BD40" s="838"/>
      <c r="BE40" s="833"/>
      <c r="BF40" s="833"/>
      <c r="BG40" s="833"/>
      <c r="BH40" s="833"/>
      <c r="BI40" s="834"/>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5"/>
      <c r="AM41" s="835"/>
      <c r="AN41" s="835"/>
      <c r="AO41" s="835"/>
      <c r="AP41" s="830"/>
      <c r="AQ41" s="831"/>
      <c r="AR41" s="831"/>
      <c r="AS41" s="831"/>
      <c r="AT41" s="832"/>
      <c r="AU41" s="830"/>
      <c r="AV41" s="831"/>
      <c r="AW41" s="831"/>
      <c r="AX41" s="831"/>
      <c r="AY41" s="832"/>
      <c r="AZ41" s="836"/>
      <c r="BA41" s="837"/>
      <c r="BB41" s="837"/>
      <c r="BC41" s="837"/>
      <c r="BD41" s="838"/>
      <c r="BE41" s="833"/>
      <c r="BF41" s="833"/>
      <c r="BG41" s="833"/>
      <c r="BH41" s="833"/>
      <c r="BI41" s="834"/>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5"/>
      <c r="AM42" s="835"/>
      <c r="AN42" s="835"/>
      <c r="AO42" s="835"/>
      <c r="AP42" s="830"/>
      <c r="AQ42" s="831"/>
      <c r="AR42" s="831"/>
      <c r="AS42" s="831"/>
      <c r="AT42" s="832"/>
      <c r="AU42" s="830"/>
      <c r="AV42" s="831"/>
      <c r="AW42" s="831"/>
      <c r="AX42" s="831"/>
      <c r="AY42" s="832"/>
      <c r="AZ42" s="836"/>
      <c r="BA42" s="837"/>
      <c r="BB42" s="837"/>
      <c r="BC42" s="837"/>
      <c r="BD42" s="838"/>
      <c r="BE42" s="833"/>
      <c r="BF42" s="833"/>
      <c r="BG42" s="833"/>
      <c r="BH42" s="833"/>
      <c r="BI42" s="834"/>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5"/>
      <c r="AM43" s="835"/>
      <c r="AN43" s="835"/>
      <c r="AO43" s="835"/>
      <c r="AP43" s="830"/>
      <c r="AQ43" s="831"/>
      <c r="AR43" s="831"/>
      <c r="AS43" s="831"/>
      <c r="AT43" s="832"/>
      <c r="AU43" s="830"/>
      <c r="AV43" s="831"/>
      <c r="AW43" s="831"/>
      <c r="AX43" s="831"/>
      <c r="AY43" s="832"/>
      <c r="AZ43" s="836"/>
      <c r="BA43" s="837"/>
      <c r="BB43" s="837"/>
      <c r="BC43" s="837"/>
      <c r="BD43" s="838"/>
      <c r="BE43" s="833"/>
      <c r="BF43" s="833"/>
      <c r="BG43" s="833"/>
      <c r="BH43" s="833"/>
      <c r="BI43" s="834"/>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5"/>
      <c r="AM44" s="835"/>
      <c r="AN44" s="835"/>
      <c r="AO44" s="835"/>
      <c r="AP44" s="830"/>
      <c r="AQ44" s="831"/>
      <c r="AR44" s="831"/>
      <c r="AS44" s="831"/>
      <c r="AT44" s="832"/>
      <c r="AU44" s="830"/>
      <c r="AV44" s="831"/>
      <c r="AW44" s="831"/>
      <c r="AX44" s="831"/>
      <c r="AY44" s="832"/>
      <c r="AZ44" s="836"/>
      <c r="BA44" s="837"/>
      <c r="BB44" s="837"/>
      <c r="BC44" s="837"/>
      <c r="BD44" s="838"/>
      <c r="BE44" s="833"/>
      <c r="BF44" s="833"/>
      <c r="BG44" s="833"/>
      <c r="BH44" s="833"/>
      <c r="BI44" s="834"/>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5"/>
      <c r="AM45" s="835"/>
      <c r="AN45" s="835"/>
      <c r="AO45" s="835"/>
      <c r="AP45" s="835"/>
      <c r="AQ45" s="835"/>
      <c r="AR45" s="835"/>
      <c r="AS45" s="835"/>
      <c r="AT45" s="835"/>
      <c r="AU45" s="835"/>
      <c r="AV45" s="835"/>
      <c r="AW45" s="835"/>
      <c r="AX45" s="835"/>
      <c r="AY45" s="835"/>
      <c r="AZ45" s="839"/>
      <c r="BA45" s="839"/>
      <c r="BB45" s="839"/>
      <c r="BC45" s="839"/>
      <c r="BD45" s="839"/>
      <c r="BE45" s="833"/>
      <c r="BF45" s="833"/>
      <c r="BG45" s="833"/>
      <c r="BH45" s="833"/>
      <c r="BI45" s="834"/>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5"/>
      <c r="AM46" s="835"/>
      <c r="AN46" s="835"/>
      <c r="AO46" s="835"/>
      <c r="AP46" s="835"/>
      <c r="AQ46" s="835"/>
      <c r="AR46" s="835"/>
      <c r="AS46" s="835"/>
      <c r="AT46" s="835"/>
      <c r="AU46" s="835"/>
      <c r="AV46" s="835"/>
      <c r="AW46" s="835"/>
      <c r="AX46" s="835"/>
      <c r="AY46" s="835"/>
      <c r="AZ46" s="839"/>
      <c r="BA46" s="839"/>
      <c r="BB46" s="839"/>
      <c r="BC46" s="839"/>
      <c r="BD46" s="839"/>
      <c r="BE46" s="833"/>
      <c r="BF46" s="833"/>
      <c r="BG46" s="833"/>
      <c r="BH46" s="833"/>
      <c r="BI46" s="834"/>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5"/>
      <c r="AM47" s="835"/>
      <c r="AN47" s="835"/>
      <c r="AO47" s="835"/>
      <c r="AP47" s="835"/>
      <c r="AQ47" s="835"/>
      <c r="AR47" s="835"/>
      <c r="AS47" s="835"/>
      <c r="AT47" s="835"/>
      <c r="AU47" s="835"/>
      <c r="AV47" s="835"/>
      <c r="AW47" s="835"/>
      <c r="AX47" s="835"/>
      <c r="AY47" s="835"/>
      <c r="AZ47" s="839"/>
      <c r="BA47" s="839"/>
      <c r="BB47" s="839"/>
      <c r="BC47" s="839"/>
      <c r="BD47" s="839"/>
      <c r="BE47" s="833"/>
      <c r="BF47" s="833"/>
      <c r="BG47" s="833"/>
      <c r="BH47" s="833"/>
      <c r="BI47" s="834"/>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5"/>
      <c r="AM48" s="835"/>
      <c r="AN48" s="835"/>
      <c r="AO48" s="835"/>
      <c r="AP48" s="835"/>
      <c r="AQ48" s="835"/>
      <c r="AR48" s="835"/>
      <c r="AS48" s="835"/>
      <c r="AT48" s="835"/>
      <c r="AU48" s="835"/>
      <c r="AV48" s="835"/>
      <c r="AW48" s="835"/>
      <c r="AX48" s="835"/>
      <c r="AY48" s="835"/>
      <c r="AZ48" s="839"/>
      <c r="BA48" s="839"/>
      <c r="BB48" s="839"/>
      <c r="BC48" s="839"/>
      <c r="BD48" s="839"/>
      <c r="BE48" s="833"/>
      <c r="BF48" s="833"/>
      <c r="BG48" s="833"/>
      <c r="BH48" s="833"/>
      <c r="BI48" s="834"/>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5"/>
      <c r="AM49" s="835"/>
      <c r="AN49" s="835"/>
      <c r="AO49" s="835"/>
      <c r="AP49" s="835"/>
      <c r="AQ49" s="835"/>
      <c r="AR49" s="835"/>
      <c r="AS49" s="835"/>
      <c r="AT49" s="835"/>
      <c r="AU49" s="835"/>
      <c r="AV49" s="835"/>
      <c r="AW49" s="835"/>
      <c r="AX49" s="835"/>
      <c r="AY49" s="835"/>
      <c r="AZ49" s="839"/>
      <c r="BA49" s="839"/>
      <c r="BB49" s="839"/>
      <c r="BC49" s="839"/>
      <c r="BD49" s="839"/>
      <c r="BE49" s="833"/>
      <c r="BF49" s="833"/>
      <c r="BG49" s="833"/>
      <c r="BH49" s="833"/>
      <c r="BI49" s="834"/>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40"/>
      <c r="R50" s="841"/>
      <c r="S50" s="841"/>
      <c r="T50" s="841"/>
      <c r="U50" s="841"/>
      <c r="V50" s="841"/>
      <c r="W50" s="841"/>
      <c r="X50" s="841"/>
      <c r="Y50" s="841"/>
      <c r="Z50" s="841"/>
      <c r="AA50" s="841"/>
      <c r="AB50" s="841"/>
      <c r="AC50" s="841"/>
      <c r="AD50" s="841"/>
      <c r="AE50" s="842"/>
      <c r="AF50" s="786"/>
      <c r="AG50" s="787"/>
      <c r="AH50" s="787"/>
      <c r="AI50" s="787"/>
      <c r="AJ50" s="788"/>
      <c r="AK50" s="844"/>
      <c r="AL50" s="841"/>
      <c r="AM50" s="841"/>
      <c r="AN50" s="841"/>
      <c r="AO50" s="841"/>
      <c r="AP50" s="841"/>
      <c r="AQ50" s="841"/>
      <c r="AR50" s="841"/>
      <c r="AS50" s="841"/>
      <c r="AT50" s="841"/>
      <c r="AU50" s="841"/>
      <c r="AV50" s="841"/>
      <c r="AW50" s="841"/>
      <c r="AX50" s="841"/>
      <c r="AY50" s="841"/>
      <c r="AZ50" s="843"/>
      <c r="BA50" s="843"/>
      <c r="BB50" s="843"/>
      <c r="BC50" s="843"/>
      <c r="BD50" s="843"/>
      <c r="BE50" s="833"/>
      <c r="BF50" s="833"/>
      <c r="BG50" s="833"/>
      <c r="BH50" s="833"/>
      <c r="BI50" s="834"/>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40"/>
      <c r="R51" s="841"/>
      <c r="S51" s="841"/>
      <c r="T51" s="841"/>
      <c r="U51" s="841"/>
      <c r="V51" s="841"/>
      <c r="W51" s="841"/>
      <c r="X51" s="841"/>
      <c r="Y51" s="841"/>
      <c r="Z51" s="841"/>
      <c r="AA51" s="841"/>
      <c r="AB51" s="841"/>
      <c r="AC51" s="841"/>
      <c r="AD51" s="841"/>
      <c r="AE51" s="842"/>
      <c r="AF51" s="786"/>
      <c r="AG51" s="787"/>
      <c r="AH51" s="787"/>
      <c r="AI51" s="787"/>
      <c r="AJ51" s="788"/>
      <c r="AK51" s="844"/>
      <c r="AL51" s="841"/>
      <c r="AM51" s="841"/>
      <c r="AN51" s="841"/>
      <c r="AO51" s="841"/>
      <c r="AP51" s="841"/>
      <c r="AQ51" s="841"/>
      <c r="AR51" s="841"/>
      <c r="AS51" s="841"/>
      <c r="AT51" s="841"/>
      <c r="AU51" s="841"/>
      <c r="AV51" s="841"/>
      <c r="AW51" s="841"/>
      <c r="AX51" s="841"/>
      <c r="AY51" s="841"/>
      <c r="AZ51" s="843"/>
      <c r="BA51" s="843"/>
      <c r="BB51" s="843"/>
      <c r="BC51" s="843"/>
      <c r="BD51" s="843"/>
      <c r="BE51" s="833"/>
      <c r="BF51" s="833"/>
      <c r="BG51" s="833"/>
      <c r="BH51" s="833"/>
      <c r="BI51" s="834"/>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40"/>
      <c r="R52" s="841"/>
      <c r="S52" s="841"/>
      <c r="T52" s="841"/>
      <c r="U52" s="841"/>
      <c r="V52" s="841"/>
      <c r="W52" s="841"/>
      <c r="X52" s="841"/>
      <c r="Y52" s="841"/>
      <c r="Z52" s="841"/>
      <c r="AA52" s="841"/>
      <c r="AB52" s="841"/>
      <c r="AC52" s="841"/>
      <c r="AD52" s="841"/>
      <c r="AE52" s="842"/>
      <c r="AF52" s="786"/>
      <c r="AG52" s="787"/>
      <c r="AH52" s="787"/>
      <c r="AI52" s="787"/>
      <c r="AJ52" s="788"/>
      <c r="AK52" s="844"/>
      <c r="AL52" s="841"/>
      <c r="AM52" s="841"/>
      <c r="AN52" s="841"/>
      <c r="AO52" s="841"/>
      <c r="AP52" s="841"/>
      <c r="AQ52" s="841"/>
      <c r="AR52" s="841"/>
      <c r="AS52" s="841"/>
      <c r="AT52" s="841"/>
      <c r="AU52" s="841"/>
      <c r="AV52" s="841"/>
      <c r="AW52" s="841"/>
      <c r="AX52" s="841"/>
      <c r="AY52" s="841"/>
      <c r="AZ52" s="843"/>
      <c r="BA52" s="843"/>
      <c r="BB52" s="843"/>
      <c r="BC52" s="843"/>
      <c r="BD52" s="843"/>
      <c r="BE52" s="833"/>
      <c r="BF52" s="833"/>
      <c r="BG52" s="833"/>
      <c r="BH52" s="833"/>
      <c r="BI52" s="834"/>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40"/>
      <c r="R53" s="841"/>
      <c r="S53" s="841"/>
      <c r="T53" s="841"/>
      <c r="U53" s="841"/>
      <c r="V53" s="841"/>
      <c r="W53" s="841"/>
      <c r="X53" s="841"/>
      <c r="Y53" s="841"/>
      <c r="Z53" s="841"/>
      <c r="AA53" s="841"/>
      <c r="AB53" s="841"/>
      <c r="AC53" s="841"/>
      <c r="AD53" s="841"/>
      <c r="AE53" s="842"/>
      <c r="AF53" s="786"/>
      <c r="AG53" s="787"/>
      <c r="AH53" s="787"/>
      <c r="AI53" s="787"/>
      <c r="AJ53" s="788"/>
      <c r="AK53" s="844"/>
      <c r="AL53" s="841"/>
      <c r="AM53" s="841"/>
      <c r="AN53" s="841"/>
      <c r="AO53" s="841"/>
      <c r="AP53" s="841"/>
      <c r="AQ53" s="841"/>
      <c r="AR53" s="841"/>
      <c r="AS53" s="841"/>
      <c r="AT53" s="841"/>
      <c r="AU53" s="841"/>
      <c r="AV53" s="841"/>
      <c r="AW53" s="841"/>
      <c r="AX53" s="841"/>
      <c r="AY53" s="841"/>
      <c r="AZ53" s="843"/>
      <c r="BA53" s="843"/>
      <c r="BB53" s="843"/>
      <c r="BC53" s="843"/>
      <c r="BD53" s="843"/>
      <c r="BE53" s="833"/>
      <c r="BF53" s="833"/>
      <c r="BG53" s="833"/>
      <c r="BH53" s="833"/>
      <c r="BI53" s="834"/>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40"/>
      <c r="R54" s="841"/>
      <c r="S54" s="841"/>
      <c r="T54" s="841"/>
      <c r="U54" s="841"/>
      <c r="V54" s="841"/>
      <c r="W54" s="841"/>
      <c r="X54" s="841"/>
      <c r="Y54" s="841"/>
      <c r="Z54" s="841"/>
      <c r="AA54" s="841"/>
      <c r="AB54" s="841"/>
      <c r="AC54" s="841"/>
      <c r="AD54" s="841"/>
      <c r="AE54" s="842"/>
      <c r="AF54" s="786"/>
      <c r="AG54" s="787"/>
      <c r="AH54" s="787"/>
      <c r="AI54" s="787"/>
      <c r="AJ54" s="788"/>
      <c r="AK54" s="844"/>
      <c r="AL54" s="841"/>
      <c r="AM54" s="841"/>
      <c r="AN54" s="841"/>
      <c r="AO54" s="841"/>
      <c r="AP54" s="841"/>
      <c r="AQ54" s="841"/>
      <c r="AR54" s="841"/>
      <c r="AS54" s="841"/>
      <c r="AT54" s="841"/>
      <c r="AU54" s="841"/>
      <c r="AV54" s="841"/>
      <c r="AW54" s="841"/>
      <c r="AX54" s="841"/>
      <c r="AY54" s="841"/>
      <c r="AZ54" s="843"/>
      <c r="BA54" s="843"/>
      <c r="BB54" s="843"/>
      <c r="BC54" s="843"/>
      <c r="BD54" s="843"/>
      <c r="BE54" s="833"/>
      <c r="BF54" s="833"/>
      <c r="BG54" s="833"/>
      <c r="BH54" s="833"/>
      <c r="BI54" s="834"/>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40"/>
      <c r="R55" s="841"/>
      <c r="S55" s="841"/>
      <c r="T55" s="841"/>
      <c r="U55" s="841"/>
      <c r="V55" s="841"/>
      <c r="W55" s="841"/>
      <c r="X55" s="841"/>
      <c r="Y55" s="841"/>
      <c r="Z55" s="841"/>
      <c r="AA55" s="841"/>
      <c r="AB55" s="841"/>
      <c r="AC55" s="841"/>
      <c r="AD55" s="841"/>
      <c r="AE55" s="842"/>
      <c r="AF55" s="786"/>
      <c r="AG55" s="787"/>
      <c r="AH55" s="787"/>
      <c r="AI55" s="787"/>
      <c r="AJ55" s="788"/>
      <c r="AK55" s="844"/>
      <c r="AL55" s="841"/>
      <c r="AM55" s="841"/>
      <c r="AN55" s="841"/>
      <c r="AO55" s="841"/>
      <c r="AP55" s="841"/>
      <c r="AQ55" s="841"/>
      <c r="AR55" s="841"/>
      <c r="AS55" s="841"/>
      <c r="AT55" s="841"/>
      <c r="AU55" s="841"/>
      <c r="AV55" s="841"/>
      <c r="AW55" s="841"/>
      <c r="AX55" s="841"/>
      <c r="AY55" s="841"/>
      <c r="AZ55" s="843"/>
      <c r="BA55" s="843"/>
      <c r="BB55" s="843"/>
      <c r="BC55" s="843"/>
      <c r="BD55" s="843"/>
      <c r="BE55" s="833"/>
      <c r="BF55" s="833"/>
      <c r="BG55" s="833"/>
      <c r="BH55" s="833"/>
      <c r="BI55" s="834"/>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40"/>
      <c r="R56" s="841"/>
      <c r="S56" s="841"/>
      <c r="T56" s="841"/>
      <c r="U56" s="841"/>
      <c r="V56" s="841"/>
      <c r="W56" s="841"/>
      <c r="X56" s="841"/>
      <c r="Y56" s="841"/>
      <c r="Z56" s="841"/>
      <c r="AA56" s="841"/>
      <c r="AB56" s="841"/>
      <c r="AC56" s="841"/>
      <c r="AD56" s="841"/>
      <c r="AE56" s="842"/>
      <c r="AF56" s="786"/>
      <c r="AG56" s="787"/>
      <c r="AH56" s="787"/>
      <c r="AI56" s="787"/>
      <c r="AJ56" s="788"/>
      <c r="AK56" s="844"/>
      <c r="AL56" s="841"/>
      <c r="AM56" s="841"/>
      <c r="AN56" s="841"/>
      <c r="AO56" s="841"/>
      <c r="AP56" s="841"/>
      <c r="AQ56" s="841"/>
      <c r="AR56" s="841"/>
      <c r="AS56" s="841"/>
      <c r="AT56" s="841"/>
      <c r="AU56" s="841"/>
      <c r="AV56" s="841"/>
      <c r="AW56" s="841"/>
      <c r="AX56" s="841"/>
      <c r="AY56" s="841"/>
      <c r="AZ56" s="843"/>
      <c r="BA56" s="843"/>
      <c r="BB56" s="843"/>
      <c r="BC56" s="843"/>
      <c r="BD56" s="843"/>
      <c r="BE56" s="833"/>
      <c r="BF56" s="833"/>
      <c r="BG56" s="833"/>
      <c r="BH56" s="833"/>
      <c r="BI56" s="834"/>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40"/>
      <c r="R57" s="841"/>
      <c r="S57" s="841"/>
      <c r="T57" s="841"/>
      <c r="U57" s="841"/>
      <c r="V57" s="841"/>
      <c r="W57" s="841"/>
      <c r="X57" s="841"/>
      <c r="Y57" s="841"/>
      <c r="Z57" s="841"/>
      <c r="AA57" s="841"/>
      <c r="AB57" s="841"/>
      <c r="AC57" s="841"/>
      <c r="AD57" s="841"/>
      <c r="AE57" s="842"/>
      <c r="AF57" s="786"/>
      <c r="AG57" s="787"/>
      <c r="AH57" s="787"/>
      <c r="AI57" s="787"/>
      <c r="AJ57" s="788"/>
      <c r="AK57" s="844"/>
      <c r="AL57" s="841"/>
      <c r="AM57" s="841"/>
      <c r="AN57" s="841"/>
      <c r="AO57" s="841"/>
      <c r="AP57" s="841"/>
      <c r="AQ57" s="841"/>
      <c r="AR57" s="841"/>
      <c r="AS57" s="841"/>
      <c r="AT57" s="841"/>
      <c r="AU57" s="841"/>
      <c r="AV57" s="841"/>
      <c r="AW57" s="841"/>
      <c r="AX57" s="841"/>
      <c r="AY57" s="841"/>
      <c r="AZ57" s="843"/>
      <c r="BA57" s="843"/>
      <c r="BB57" s="843"/>
      <c r="BC57" s="843"/>
      <c r="BD57" s="843"/>
      <c r="BE57" s="833"/>
      <c r="BF57" s="833"/>
      <c r="BG57" s="833"/>
      <c r="BH57" s="833"/>
      <c r="BI57" s="834"/>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40"/>
      <c r="R58" s="841"/>
      <c r="S58" s="841"/>
      <c r="T58" s="841"/>
      <c r="U58" s="841"/>
      <c r="V58" s="841"/>
      <c r="W58" s="841"/>
      <c r="X58" s="841"/>
      <c r="Y58" s="841"/>
      <c r="Z58" s="841"/>
      <c r="AA58" s="841"/>
      <c r="AB58" s="841"/>
      <c r="AC58" s="841"/>
      <c r="AD58" s="841"/>
      <c r="AE58" s="842"/>
      <c r="AF58" s="786"/>
      <c r="AG58" s="787"/>
      <c r="AH58" s="787"/>
      <c r="AI58" s="787"/>
      <c r="AJ58" s="788"/>
      <c r="AK58" s="844"/>
      <c r="AL58" s="841"/>
      <c r="AM58" s="841"/>
      <c r="AN58" s="841"/>
      <c r="AO58" s="841"/>
      <c r="AP58" s="841"/>
      <c r="AQ58" s="841"/>
      <c r="AR58" s="841"/>
      <c r="AS58" s="841"/>
      <c r="AT58" s="841"/>
      <c r="AU58" s="841"/>
      <c r="AV58" s="841"/>
      <c r="AW58" s="841"/>
      <c r="AX58" s="841"/>
      <c r="AY58" s="841"/>
      <c r="AZ58" s="843"/>
      <c r="BA58" s="843"/>
      <c r="BB58" s="843"/>
      <c r="BC58" s="843"/>
      <c r="BD58" s="843"/>
      <c r="BE58" s="833"/>
      <c r="BF58" s="833"/>
      <c r="BG58" s="833"/>
      <c r="BH58" s="833"/>
      <c r="BI58" s="834"/>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40"/>
      <c r="R59" s="841"/>
      <c r="S59" s="841"/>
      <c r="T59" s="841"/>
      <c r="U59" s="841"/>
      <c r="V59" s="841"/>
      <c r="W59" s="841"/>
      <c r="X59" s="841"/>
      <c r="Y59" s="841"/>
      <c r="Z59" s="841"/>
      <c r="AA59" s="841"/>
      <c r="AB59" s="841"/>
      <c r="AC59" s="841"/>
      <c r="AD59" s="841"/>
      <c r="AE59" s="842"/>
      <c r="AF59" s="786"/>
      <c r="AG59" s="787"/>
      <c r="AH59" s="787"/>
      <c r="AI59" s="787"/>
      <c r="AJ59" s="788"/>
      <c r="AK59" s="844"/>
      <c r="AL59" s="841"/>
      <c r="AM59" s="841"/>
      <c r="AN59" s="841"/>
      <c r="AO59" s="841"/>
      <c r="AP59" s="841"/>
      <c r="AQ59" s="841"/>
      <c r="AR59" s="841"/>
      <c r="AS59" s="841"/>
      <c r="AT59" s="841"/>
      <c r="AU59" s="841"/>
      <c r="AV59" s="841"/>
      <c r="AW59" s="841"/>
      <c r="AX59" s="841"/>
      <c r="AY59" s="841"/>
      <c r="AZ59" s="843"/>
      <c r="BA59" s="843"/>
      <c r="BB59" s="843"/>
      <c r="BC59" s="843"/>
      <c r="BD59" s="843"/>
      <c r="BE59" s="833"/>
      <c r="BF59" s="833"/>
      <c r="BG59" s="833"/>
      <c r="BH59" s="833"/>
      <c r="BI59" s="834"/>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40"/>
      <c r="R60" s="841"/>
      <c r="S60" s="841"/>
      <c r="T60" s="841"/>
      <c r="U60" s="841"/>
      <c r="V60" s="841"/>
      <c r="W60" s="841"/>
      <c r="X60" s="841"/>
      <c r="Y60" s="841"/>
      <c r="Z60" s="841"/>
      <c r="AA60" s="841"/>
      <c r="AB60" s="841"/>
      <c r="AC60" s="841"/>
      <c r="AD60" s="841"/>
      <c r="AE60" s="842"/>
      <c r="AF60" s="786"/>
      <c r="AG60" s="787"/>
      <c r="AH60" s="787"/>
      <c r="AI60" s="787"/>
      <c r="AJ60" s="788"/>
      <c r="AK60" s="844"/>
      <c r="AL60" s="841"/>
      <c r="AM60" s="841"/>
      <c r="AN60" s="841"/>
      <c r="AO60" s="841"/>
      <c r="AP60" s="841"/>
      <c r="AQ60" s="841"/>
      <c r="AR60" s="841"/>
      <c r="AS60" s="841"/>
      <c r="AT60" s="841"/>
      <c r="AU60" s="841"/>
      <c r="AV60" s="841"/>
      <c r="AW60" s="841"/>
      <c r="AX60" s="841"/>
      <c r="AY60" s="841"/>
      <c r="AZ60" s="843"/>
      <c r="BA60" s="843"/>
      <c r="BB60" s="843"/>
      <c r="BC60" s="843"/>
      <c r="BD60" s="843"/>
      <c r="BE60" s="833"/>
      <c r="BF60" s="833"/>
      <c r="BG60" s="833"/>
      <c r="BH60" s="833"/>
      <c r="BI60" s="834"/>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40"/>
      <c r="R61" s="841"/>
      <c r="S61" s="841"/>
      <c r="T61" s="841"/>
      <c r="U61" s="841"/>
      <c r="V61" s="841"/>
      <c r="W61" s="841"/>
      <c r="X61" s="841"/>
      <c r="Y61" s="841"/>
      <c r="Z61" s="841"/>
      <c r="AA61" s="841"/>
      <c r="AB61" s="841"/>
      <c r="AC61" s="841"/>
      <c r="AD61" s="841"/>
      <c r="AE61" s="842"/>
      <c r="AF61" s="786"/>
      <c r="AG61" s="787"/>
      <c r="AH61" s="787"/>
      <c r="AI61" s="787"/>
      <c r="AJ61" s="788"/>
      <c r="AK61" s="844"/>
      <c r="AL61" s="841"/>
      <c r="AM61" s="841"/>
      <c r="AN61" s="841"/>
      <c r="AO61" s="841"/>
      <c r="AP61" s="841"/>
      <c r="AQ61" s="841"/>
      <c r="AR61" s="841"/>
      <c r="AS61" s="841"/>
      <c r="AT61" s="841"/>
      <c r="AU61" s="841"/>
      <c r="AV61" s="841"/>
      <c r="AW61" s="841"/>
      <c r="AX61" s="841"/>
      <c r="AY61" s="841"/>
      <c r="AZ61" s="843"/>
      <c r="BA61" s="843"/>
      <c r="BB61" s="843"/>
      <c r="BC61" s="843"/>
      <c r="BD61" s="843"/>
      <c r="BE61" s="833"/>
      <c r="BF61" s="833"/>
      <c r="BG61" s="833"/>
      <c r="BH61" s="833"/>
      <c r="BI61" s="834"/>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40"/>
      <c r="R62" s="841"/>
      <c r="S62" s="841"/>
      <c r="T62" s="841"/>
      <c r="U62" s="841"/>
      <c r="V62" s="841"/>
      <c r="W62" s="841"/>
      <c r="X62" s="841"/>
      <c r="Y62" s="841"/>
      <c r="Z62" s="841"/>
      <c r="AA62" s="841"/>
      <c r="AB62" s="841"/>
      <c r="AC62" s="841"/>
      <c r="AD62" s="841"/>
      <c r="AE62" s="842"/>
      <c r="AF62" s="786"/>
      <c r="AG62" s="787"/>
      <c r="AH62" s="787"/>
      <c r="AI62" s="787"/>
      <c r="AJ62" s="788"/>
      <c r="AK62" s="844"/>
      <c r="AL62" s="841"/>
      <c r="AM62" s="841"/>
      <c r="AN62" s="841"/>
      <c r="AO62" s="841"/>
      <c r="AP62" s="841"/>
      <c r="AQ62" s="841"/>
      <c r="AR62" s="841"/>
      <c r="AS62" s="841"/>
      <c r="AT62" s="841"/>
      <c r="AU62" s="841"/>
      <c r="AV62" s="841"/>
      <c r="AW62" s="841"/>
      <c r="AX62" s="841"/>
      <c r="AY62" s="841"/>
      <c r="AZ62" s="843"/>
      <c r="BA62" s="843"/>
      <c r="BB62" s="843"/>
      <c r="BC62" s="843"/>
      <c r="BD62" s="843"/>
      <c r="BE62" s="833"/>
      <c r="BF62" s="833"/>
      <c r="BG62" s="833"/>
      <c r="BH62" s="833"/>
      <c r="BI62" s="834"/>
      <c r="BJ62" s="852" t="s">
        <v>407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408</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1736</v>
      </c>
      <c r="AG63" s="849"/>
      <c r="AH63" s="849"/>
      <c r="AI63" s="849"/>
      <c r="AJ63" s="850"/>
      <c r="AK63" s="851"/>
      <c r="AL63" s="846"/>
      <c r="AM63" s="846"/>
      <c r="AN63" s="846"/>
      <c r="AO63" s="846"/>
      <c r="AP63" s="849" t="s">
        <v>599</v>
      </c>
      <c r="AQ63" s="849"/>
      <c r="AR63" s="849"/>
      <c r="AS63" s="849"/>
      <c r="AT63" s="849"/>
      <c r="AU63" s="849" t="s">
        <v>599</v>
      </c>
      <c r="AV63" s="849"/>
      <c r="AW63" s="849"/>
      <c r="AX63" s="849"/>
      <c r="AY63" s="849"/>
      <c r="AZ63" s="853"/>
      <c r="BA63" s="853"/>
      <c r="BB63" s="853"/>
      <c r="BC63" s="853"/>
      <c r="BD63" s="853"/>
      <c r="BE63" s="854"/>
      <c r="BF63" s="854"/>
      <c r="BG63" s="854"/>
      <c r="BH63" s="854"/>
      <c r="BI63" s="855"/>
      <c r="BJ63" s="856" t="s">
        <v>128</v>
      </c>
      <c r="BK63" s="857"/>
      <c r="BL63" s="857"/>
      <c r="BM63" s="857"/>
      <c r="BN63" s="858"/>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410</v>
      </c>
      <c r="B66" s="728"/>
      <c r="C66" s="728"/>
      <c r="D66" s="728"/>
      <c r="E66" s="728"/>
      <c r="F66" s="728"/>
      <c r="G66" s="728"/>
      <c r="H66" s="728"/>
      <c r="I66" s="728"/>
      <c r="J66" s="728"/>
      <c r="K66" s="728"/>
      <c r="L66" s="728"/>
      <c r="M66" s="728"/>
      <c r="N66" s="728"/>
      <c r="O66" s="728"/>
      <c r="P66" s="729"/>
      <c r="Q66" s="733" t="s">
        <v>411</v>
      </c>
      <c r="R66" s="734"/>
      <c r="S66" s="734"/>
      <c r="T66" s="734"/>
      <c r="U66" s="735"/>
      <c r="V66" s="733" t="s">
        <v>397</v>
      </c>
      <c r="W66" s="734"/>
      <c r="X66" s="734"/>
      <c r="Y66" s="734"/>
      <c r="Z66" s="735"/>
      <c r="AA66" s="733" t="s">
        <v>412</v>
      </c>
      <c r="AB66" s="734"/>
      <c r="AC66" s="734"/>
      <c r="AD66" s="734"/>
      <c r="AE66" s="735"/>
      <c r="AF66" s="859" t="s">
        <v>413</v>
      </c>
      <c r="AG66" s="815"/>
      <c r="AH66" s="815"/>
      <c r="AI66" s="815"/>
      <c r="AJ66" s="860"/>
      <c r="AK66" s="733" t="s">
        <v>414</v>
      </c>
      <c r="AL66" s="728"/>
      <c r="AM66" s="728"/>
      <c r="AN66" s="728"/>
      <c r="AO66" s="729"/>
      <c r="AP66" s="733" t="s">
        <v>415</v>
      </c>
      <c r="AQ66" s="734"/>
      <c r="AR66" s="734"/>
      <c r="AS66" s="734"/>
      <c r="AT66" s="735"/>
      <c r="AU66" s="733" t="s">
        <v>416</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18"/>
      <c r="AH67" s="818"/>
      <c r="AI67" s="818"/>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874" t="s">
        <v>577</v>
      </c>
      <c r="C68" s="875"/>
      <c r="D68" s="875"/>
      <c r="E68" s="875"/>
      <c r="F68" s="875"/>
      <c r="G68" s="875"/>
      <c r="H68" s="875"/>
      <c r="I68" s="875"/>
      <c r="J68" s="875"/>
      <c r="K68" s="875"/>
      <c r="L68" s="875"/>
      <c r="M68" s="875"/>
      <c r="N68" s="875"/>
      <c r="O68" s="875"/>
      <c r="P68" s="876"/>
      <c r="Q68" s="877">
        <v>7627</v>
      </c>
      <c r="R68" s="871"/>
      <c r="S68" s="871"/>
      <c r="T68" s="871"/>
      <c r="U68" s="871"/>
      <c r="V68" s="871">
        <v>7180</v>
      </c>
      <c r="W68" s="871"/>
      <c r="X68" s="871"/>
      <c r="Y68" s="871"/>
      <c r="Z68" s="871"/>
      <c r="AA68" s="871">
        <v>448</v>
      </c>
      <c r="AB68" s="871"/>
      <c r="AC68" s="871"/>
      <c r="AD68" s="871"/>
      <c r="AE68" s="871"/>
      <c r="AF68" s="871">
        <v>448</v>
      </c>
      <c r="AG68" s="871"/>
      <c r="AH68" s="871"/>
      <c r="AI68" s="871"/>
      <c r="AJ68" s="871"/>
      <c r="AK68" s="871">
        <v>150</v>
      </c>
      <c r="AL68" s="871"/>
      <c r="AM68" s="871"/>
      <c r="AN68" s="871"/>
      <c r="AO68" s="871"/>
      <c r="AP68" s="871">
        <v>3385</v>
      </c>
      <c r="AQ68" s="871"/>
      <c r="AR68" s="871"/>
      <c r="AS68" s="871"/>
      <c r="AT68" s="871"/>
      <c r="AU68" s="871">
        <v>146</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874" t="s">
        <v>578</v>
      </c>
      <c r="C69" s="875"/>
      <c r="D69" s="875"/>
      <c r="E69" s="875"/>
      <c r="F69" s="875"/>
      <c r="G69" s="875"/>
      <c r="H69" s="875"/>
      <c r="I69" s="875"/>
      <c r="J69" s="875"/>
      <c r="K69" s="875"/>
      <c r="L69" s="875"/>
      <c r="M69" s="875"/>
      <c r="N69" s="875"/>
      <c r="O69" s="875"/>
      <c r="P69" s="876"/>
      <c r="Q69" s="878">
        <v>209690</v>
      </c>
      <c r="R69" s="835"/>
      <c r="S69" s="835"/>
      <c r="T69" s="835"/>
      <c r="U69" s="835"/>
      <c r="V69" s="835">
        <v>191668</v>
      </c>
      <c r="W69" s="835"/>
      <c r="X69" s="835"/>
      <c r="Y69" s="835"/>
      <c r="Z69" s="835"/>
      <c r="AA69" s="835">
        <v>18022</v>
      </c>
      <c r="AB69" s="835"/>
      <c r="AC69" s="835"/>
      <c r="AD69" s="835"/>
      <c r="AE69" s="835"/>
      <c r="AF69" s="835">
        <v>39212</v>
      </c>
      <c r="AG69" s="835"/>
      <c r="AH69" s="835"/>
      <c r="AI69" s="835"/>
      <c r="AJ69" s="835"/>
      <c r="AK69" s="879" t="s">
        <v>583</v>
      </c>
      <c r="AL69" s="879"/>
      <c r="AM69" s="879"/>
      <c r="AN69" s="879"/>
      <c r="AO69" s="879"/>
      <c r="AP69" s="879" t="s">
        <v>583</v>
      </c>
      <c r="AQ69" s="879"/>
      <c r="AR69" s="879"/>
      <c r="AS69" s="879"/>
      <c r="AT69" s="879"/>
      <c r="AU69" s="879" t="s">
        <v>583</v>
      </c>
      <c r="AV69" s="879"/>
      <c r="AW69" s="879"/>
      <c r="AX69" s="879"/>
      <c r="AY69" s="879"/>
      <c r="AZ69" s="880" t="s">
        <v>584</v>
      </c>
      <c r="BA69" s="881"/>
      <c r="BB69" s="881"/>
      <c r="BC69" s="881"/>
      <c r="BD69" s="882"/>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874" t="s">
        <v>579</v>
      </c>
      <c r="C70" s="875"/>
      <c r="D70" s="875"/>
      <c r="E70" s="875"/>
      <c r="F70" s="875"/>
      <c r="G70" s="875"/>
      <c r="H70" s="875"/>
      <c r="I70" s="875"/>
      <c r="J70" s="875"/>
      <c r="K70" s="875"/>
      <c r="L70" s="875"/>
      <c r="M70" s="875"/>
      <c r="N70" s="875"/>
      <c r="O70" s="875"/>
      <c r="P70" s="876"/>
      <c r="Q70" s="878">
        <v>776</v>
      </c>
      <c r="R70" s="835"/>
      <c r="S70" s="835"/>
      <c r="T70" s="835"/>
      <c r="U70" s="835"/>
      <c r="V70" s="835">
        <v>664</v>
      </c>
      <c r="W70" s="835"/>
      <c r="X70" s="835"/>
      <c r="Y70" s="835"/>
      <c r="Z70" s="835"/>
      <c r="AA70" s="835">
        <v>112</v>
      </c>
      <c r="AB70" s="835"/>
      <c r="AC70" s="835"/>
      <c r="AD70" s="835"/>
      <c r="AE70" s="835"/>
      <c r="AF70" s="835">
        <v>112</v>
      </c>
      <c r="AG70" s="835"/>
      <c r="AH70" s="835"/>
      <c r="AI70" s="835"/>
      <c r="AJ70" s="835"/>
      <c r="AK70" s="879" t="s">
        <v>583</v>
      </c>
      <c r="AL70" s="879"/>
      <c r="AM70" s="879"/>
      <c r="AN70" s="879"/>
      <c r="AO70" s="879"/>
      <c r="AP70" s="883" t="s">
        <v>583</v>
      </c>
      <c r="AQ70" s="883"/>
      <c r="AR70" s="883"/>
      <c r="AS70" s="883"/>
      <c r="AT70" s="883"/>
      <c r="AU70" s="887" t="s">
        <v>583</v>
      </c>
      <c r="AV70" s="888"/>
      <c r="AW70" s="888"/>
      <c r="AX70" s="888"/>
      <c r="AY70" s="889"/>
      <c r="AZ70" s="890"/>
      <c r="BA70" s="891"/>
      <c r="BB70" s="891"/>
      <c r="BC70" s="891"/>
      <c r="BD70" s="892"/>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874" t="s">
        <v>580</v>
      </c>
      <c r="C71" s="875"/>
      <c r="D71" s="875"/>
      <c r="E71" s="875"/>
      <c r="F71" s="875"/>
      <c r="G71" s="875"/>
      <c r="H71" s="875"/>
      <c r="I71" s="875"/>
      <c r="J71" s="875"/>
      <c r="K71" s="875"/>
      <c r="L71" s="875"/>
      <c r="M71" s="875"/>
      <c r="N71" s="875"/>
      <c r="O71" s="875"/>
      <c r="P71" s="876"/>
      <c r="Q71" s="878">
        <v>108542</v>
      </c>
      <c r="R71" s="835"/>
      <c r="S71" s="835"/>
      <c r="T71" s="835"/>
      <c r="U71" s="835"/>
      <c r="V71" s="835">
        <v>104627</v>
      </c>
      <c r="W71" s="835"/>
      <c r="X71" s="835"/>
      <c r="Y71" s="835"/>
      <c r="Z71" s="835"/>
      <c r="AA71" s="835">
        <v>3915</v>
      </c>
      <c r="AB71" s="835"/>
      <c r="AC71" s="835"/>
      <c r="AD71" s="835"/>
      <c r="AE71" s="835"/>
      <c r="AF71" s="835">
        <v>3732</v>
      </c>
      <c r="AG71" s="835"/>
      <c r="AH71" s="835"/>
      <c r="AI71" s="835"/>
      <c r="AJ71" s="835"/>
      <c r="AK71" s="835">
        <v>9372</v>
      </c>
      <c r="AL71" s="835"/>
      <c r="AM71" s="835"/>
      <c r="AN71" s="835"/>
      <c r="AO71" s="835"/>
      <c r="AP71" s="883">
        <v>77752</v>
      </c>
      <c r="AQ71" s="883"/>
      <c r="AR71" s="883"/>
      <c r="AS71" s="883"/>
      <c r="AT71" s="883"/>
      <c r="AU71" s="884">
        <v>2099</v>
      </c>
      <c r="AV71" s="885">
        <v>42318</v>
      </c>
      <c r="AW71" s="885">
        <v>42318</v>
      </c>
      <c r="AX71" s="885">
        <v>42318</v>
      </c>
      <c r="AY71" s="886">
        <v>42318</v>
      </c>
      <c r="AZ71" s="833"/>
      <c r="BA71" s="833"/>
      <c r="BB71" s="833"/>
      <c r="BC71" s="833"/>
      <c r="BD71" s="834"/>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874" t="s">
        <v>581</v>
      </c>
      <c r="C72" s="875"/>
      <c r="D72" s="875"/>
      <c r="E72" s="875"/>
      <c r="F72" s="875"/>
      <c r="G72" s="875"/>
      <c r="H72" s="875"/>
      <c r="I72" s="875"/>
      <c r="J72" s="875"/>
      <c r="K72" s="875"/>
      <c r="L72" s="875"/>
      <c r="M72" s="875"/>
      <c r="N72" s="875"/>
      <c r="O72" s="875"/>
      <c r="P72" s="876"/>
      <c r="Q72" s="878">
        <v>7352</v>
      </c>
      <c r="R72" s="835"/>
      <c r="S72" s="835"/>
      <c r="T72" s="835"/>
      <c r="U72" s="835"/>
      <c r="V72" s="835">
        <v>7276</v>
      </c>
      <c r="W72" s="835"/>
      <c r="X72" s="835"/>
      <c r="Y72" s="835"/>
      <c r="Z72" s="835"/>
      <c r="AA72" s="835">
        <v>76</v>
      </c>
      <c r="AB72" s="835"/>
      <c r="AC72" s="835"/>
      <c r="AD72" s="835"/>
      <c r="AE72" s="835"/>
      <c r="AF72" s="835">
        <v>76</v>
      </c>
      <c r="AG72" s="835"/>
      <c r="AH72" s="835"/>
      <c r="AI72" s="835"/>
      <c r="AJ72" s="835"/>
      <c r="AK72" s="835">
        <v>3086</v>
      </c>
      <c r="AL72" s="835"/>
      <c r="AM72" s="835"/>
      <c r="AN72" s="835"/>
      <c r="AO72" s="835"/>
      <c r="AP72" s="883" t="s">
        <v>583</v>
      </c>
      <c r="AQ72" s="883"/>
      <c r="AR72" s="883"/>
      <c r="AS72" s="883"/>
      <c r="AT72" s="883"/>
      <c r="AU72" s="887" t="s">
        <v>583</v>
      </c>
      <c r="AV72" s="888"/>
      <c r="AW72" s="888"/>
      <c r="AX72" s="888"/>
      <c r="AY72" s="889"/>
      <c r="AZ72" s="833"/>
      <c r="BA72" s="833"/>
      <c r="BB72" s="833"/>
      <c r="BC72" s="833"/>
      <c r="BD72" s="834"/>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874" t="s">
        <v>582</v>
      </c>
      <c r="C73" s="875"/>
      <c r="D73" s="875"/>
      <c r="E73" s="875"/>
      <c r="F73" s="875"/>
      <c r="G73" s="875"/>
      <c r="H73" s="875"/>
      <c r="I73" s="875"/>
      <c r="J73" s="875"/>
      <c r="K73" s="875"/>
      <c r="L73" s="875"/>
      <c r="M73" s="875"/>
      <c r="N73" s="875"/>
      <c r="O73" s="875"/>
      <c r="P73" s="876"/>
      <c r="Q73" s="878">
        <v>1524702</v>
      </c>
      <c r="R73" s="835"/>
      <c r="S73" s="835"/>
      <c r="T73" s="835"/>
      <c r="U73" s="835"/>
      <c r="V73" s="835">
        <v>1496148</v>
      </c>
      <c r="W73" s="835"/>
      <c r="X73" s="835"/>
      <c r="Y73" s="835"/>
      <c r="Z73" s="835"/>
      <c r="AA73" s="835">
        <v>28554</v>
      </c>
      <c r="AB73" s="835"/>
      <c r="AC73" s="835"/>
      <c r="AD73" s="835"/>
      <c r="AE73" s="835"/>
      <c r="AF73" s="835">
        <v>28554</v>
      </c>
      <c r="AG73" s="835"/>
      <c r="AH73" s="835"/>
      <c r="AI73" s="835"/>
      <c r="AJ73" s="835"/>
      <c r="AK73" s="835">
        <v>15234</v>
      </c>
      <c r="AL73" s="835"/>
      <c r="AM73" s="835"/>
      <c r="AN73" s="835"/>
      <c r="AO73" s="835"/>
      <c r="AP73" s="883" t="s">
        <v>583</v>
      </c>
      <c r="AQ73" s="883"/>
      <c r="AR73" s="883"/>
      <c r="AS73" s="883"/>
      <c r="AT73" s="883"/>
      <c r="AU73" s="887" t="s">
        <v>583</v>
      </c>
      <c r="AV73" s="888"/>
      <c r="AW73" s="888"/>
      <c r="AX73" s="888"/>
      <c r="AY73" s="889"/>
      <c r="AZ73" s="833"/>
      <c r="BA73" s="833"/>
      <c r="BB73" s="833"/>
      <c r="BC73" s="833"/>
      <c r="BD73" s="834"/>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2">
      <c r="A74" s="238">
        <v>7</v>
      </c>
      <c r="B74" s="893"/>
      <c r="C74" s="894"/>
      <c r="D74" s="894"/>
      <c r="E74" s="894"/>
      <c r="F74" s="894"/>
      <c r="G74" s="894"/>
      <c r="H74" s="894"/>
      <c r="I74" s="894"/>
      <c r="J74" s="894"/>
      <c r="K74" s="894"/>
      <c r="L74" s="894"/>
      <c r="M74" s="894"/>
      <c r="N74" s="894"/>
      <c r="O74" s="894"/>
      <c r="P74" s="895"/>
      <c r="Q74" s="878"/>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33"/>
      <c r="BA74" s="833"/>
      <c r="BB74" s="833"/>
      <c r="BC74" s="833"/>
      <c r="BD74" s="834"/>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2">
      <c r="A75" s="238">
        <v>8</v>
      </c>
      <c r="B75" s="893"/>
      <c r="C75" s="894"/>
      <c r="D75" s="894"/>
      <c r="E75" s="894"/>
      <c r="F75" s="894"/>
      <c r="G75" s="894"/>
      <c r="H75" s="894"/>
      <c r="I75" s="894"/>
      <c r="J75" s="894"/>
      <c r="K75" s="894"/>
      <c r="L75" s="894"/>
      <c r="M75" s="894"/>
      <c r="N75" s="894"/>
      <c r="O75" s="894"/>
      <c r="P75" s="895"/>
      <c r="Q75" s="896"/>
      <c r="R75" s="831"/>
      <c r="S75" s="831"/>
      <c r="T75" s="831"/>
      <c r="U75" s="832"/>
      <c r="V75" s="830"/>
      <c r="W75" s="831"/>
      <c r="X75" s="831"/>
      <c r="Y75" s="831"/>
      <c r="Z75" s="832"/>
      <c r="AA75" s="830"/>
      <c r="AB75" s="831"/>
      <c r="AC75" s="831"/>
      <c r="AD75" s="831"/>
      <c r="AE75" s="832"/>
      <c r="AF75" s="830"/>
      <c r="AG75" s="831"/>
      <c r="AH75" s="831"/>
      <c r="AI75" s="831"/>
      <c r="AJ75" s="832"/>
      <c r="AK75" s="830"/>
      <c r="AL75" s="831"/>
      <c r="AM75" s="831"/>
      <c r="AN75" s="831"/>
      <c r="AO75" s="832"/>
      <c r="AP75" s="830"/>
      <c r="AQ75" s="831"/>
      <c r="AR75" s="831"/>
      <c r="AS75" s="831"/>
      <c r="AT75" s="832"/>
      <c r="AU75" s="830"/>
      <c r="AV75" s="831"/>
      <c r="AW75" s="831"/>
      <c r="AX75" s="831"/>
      <c r="AY75" s="832"/>
      <c r="AZ75" s="833"/>
      <c r="BA75" s="833"/>
      <c r="BB75" s="833"/>
      <c r="BC75" s="833"/>
      <c r="BD75" s="834"/>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2">
      <c r="A76" s="238">
        <v>9</v>
      </c>
      <c r="B76" s="893"/>
      <c r="C76" s="894"/>
      <c r="D76" s="894"/>
      <c r="E76" s="894"/>
      <c r="F76" s="894"/>
      <c r="G76" s="894"/>
      <c r="H76" s="894"/>
      <c r="I76" s="894"/>
      <c r="J76" s="894"/>
      <c r="K76" s="894"/>
      <c r="L76" s="894"/>
      <c r="M76" s="894"/>
      <c r="N76" s="894"/>
      <c r="O76" s="894"/>
      <c r="P76" s="895"/>
      <c r="Q76" s="896"/>
      <c r="R76" s="831"/>
      <c r="S76" s="831"/>
      <c r="T76" s="831"/>
      <c r="U76" s="832"/>
      <c r="V76" s="830"/>
      <c r="W76" s="831"/>
      <c r="X76" s="831"/>
      <c r="Y76" s="831"/>
      <c r="Z76" s="832"/>
      <c r="AA76" s="830"/>
      <c r="AB76" s="831"/>
      <c r="AC76" s="831"/>
      <c r="AD76" s="831"/>
      <c r="AE76" s="832"/>
      <c r="AF76" s="830"/>
      <c r="AG76" s="831"/>
      <c r="AH76" s="831"/>
      <c r="AI76" s="831"/>
      <c r="AJ76" s="832"/>
      <c r="AK76" s="830"/>
      <c r="AL76" s="831"/>
      <c r="AM76" s="831"/>
      <c r="AN76" s="831"/>
      <c r="AO76" s="832"/>
      <c r="AP76" s="830"/>
      <c r="AQ76" s="831"/>
      <c r="AR76" s="831"/>
      <c r="AS76" s="831"/>
      <c r="AT76" s="832"/>
      <c r="AU76" s="830"/>
      <c r="AV76" s="831"/>
      <c r="AW76" s="831"/>
      <c r="AX76" s="831"/>
      <c r="AY76" s="832"/>
      <c r="AZ76" s="833"/>
      <c r="BA76" s="833"/>
      <c r="BB76" s="833"/>
      <c r="BC76" s="833"/>
      <c r="BD76" s="834"/>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2">
      <c r="A77" s="238">
        <v>10</v>
      </c>
      <c r="B77" s="893"/>
      <c r="C77" s="894"/>
      <c r="D77" s="894"/>
      <c r="E77" s="894"/>
      <c r="F77" s="894"/>
      <c r="G77" s="894"/>
      <c r="H77" s="894"/>
      <c r="I77" s="894"/>
      <c r="J77" s="894"/>
      <c r="K77" s="894"/>
      <c r="L77" s="894"/>
      <c r="M77" s="894"/>
      <c r="N77" s="894"/>
      <c r="O77" s="894"/>
      <c r="P77" s="895"/>
      <c r="Q77" s="896"/>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33"/>
      <c r="BA77" s="833"/>
      <c r="BB77" s="833"/>
      <c r="BC77" s="833"/>
      <c r="BD77" s="834"/>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2">
      <c r="A78" s="238">
        <v>11</v>
      </c>
      <c r="B78" s="893"/>
      <c r="C78" s="894"/>
      <c r="D78" s="894"/>
      <c r="E78" s="894"/>
      <c r="F78" s="894"/>
      <c r="G78" s="894"/>
      <c r="H78" s="894"/>
      <c r="I78" s="894"/>
      <c r="J78" s="894"/>
      <c r="K78" s="894"/>
      <c r="L78" s="894"/>
      <c r="M78" s="894"/>
      <c r="N78" s="894"/>
      <c r="O78" s="894"/>
      <c r="P78" s="895"/>
      <c r="Q78" s="878"/>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3"/>
      <c r="BA78" s="833"/>
      <c r="BB78" s="833"/>
      <c r="BC78" s="833"/>
      <c r="BD78" s="834"/>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2">
      <c r="A79" s="238">
        <v>12</v>
      </c>
      <c r="B79" s="893"/>
      <c r="C79" s="894"/>
      <c r="D79" s="894"/>
      <c r="E79" s="894"/>
      <c r="F79" s="894"/>
      <c r="G79" s="894"/>
      <c r="H79" s="894"/>
      <c r="I79" s="894"/>
      <c r="J79" s="894"/>
      <c r="K79" s="894"/>
      <c r="L79" s="894"/>
      <c r="M79" s="894"/>
      <c r="N79" s="894"/>
      <c r="O79" s="894"/>
      <c r="P79" s="895"/>
      <c r="Q79" s="878"/>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3"/>
      <c r="BA79" s="833"/>
      <c r="BB79" s="833"/>
      <c r="BC79" s="833"/>
      <c r="BD79" s="834"/>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2">
      <c r="A80" s="238">
        <v>13</v>
      </c>
      <c r="B80" s="893"/>
      <c r="C80" s="894"/>
      <c r="D80" s="894"/>
      <c r="E80" s="894"/>
      <c r="F80" s="894"/>
      <c r="G80" s="894"/>
      <c r="H80" s="894"/>
      <c r="I80" s="894"/>
      <c r="J80" s="894"/>
      <c r="K80" s="894"/>
      <c r="L80" s="894"/>
      <c r="M80" s="894"/>
      <c r="N80" s="894"/>
      <c r="O80" s="894"/>
      <c r="P80" s="895"/>
      <c r="Q80" s="878"/>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3"/>
      <c r="BA80" s="833"/>
      <c r="BB80" s="833"/>
      <c r="BC80" s="833"/>
      <c r="BD80" s="834"/>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2">
      <c r="A81" s="238">
        <v>14</v>
      </c>
      <c r="B81" s="893"/>
      <c r="C81" s="894"/>
      <c r="D81" s="894"/>
      <c r="E81" s="894"/>
      <c r="F81" s="894"/>
      <c r="G81" s="894"/>
      <c r="H81" s="894"/>
      <c r="I81" s="894"/>
      <c r="J81" s="894"/>
      <c r="K81" s="894"/>
      <c r="L81" s="894"/>
      <c r="M81" s="894"/>
      <c r="N81" s="894"/>
      <c r="O81" s="894"/>
      <c r="P81" s="895"/>
      <c r="Q81" s="878"/>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3"/>
      <c r="BA81" s="833"/>
      <c r="BB81" s="833"/>
      <c r="BC81" s="833"/>
      <c r="BD81" s="834"/>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2">
      <c r="A82" s="238">
        <v>15</v>
      </c>
      <c r="B82" s="893"/>
      <c r="C82" s="894"/>
      <c r="D82" s="894"/>
      <c r="E82" s="894"/>
      <c r="F82" s="894"/>
      <c r="G82" s="894"/>
      <c r="H82" s="894"/>
      <c r="I82" s="894"/>
      <c r="J82" s="894"/>
      <c r="K82" s="894"/>
      <c r="L82" s="894"/>
      <c r="M82" s="894"/>
      <c r="N82" s="894"/>
      <c r="O82" s="894"/>
      <c r="P82" s="895"/>
      <c r="Q82" s="878"/>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3"/>
      <c r="BA82" s="833"/>
      <c r="BB82" s="833"/>
      <c r="BC82" s="833"/>
      <c r="BD82" s="834"/>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2">
      <c r="A83" s="238">
        <v>16</v>
      </c>
      <c r="B83" s="893"/>
      <c r="C83" s="894"/>
      <c r="D83" s="894"/>
      <c r="E83" s="894"/>
      <c r="F83" s="894"/>
      <c r="G83" s="894"/>
      <c r="H83" s="894"/>
      <c r="I83" s="894"/>
      <c r="J83" s="894"/>
      <c r="K83" s="894"/>
      <c r="L83" s="894"/>
      <c r="M83" s="894"/>
      <c r="N83" s="894"/>
      <c r="O83" s="894"/>
      <c r="P83" s="895"/>
      <c r="Q83" s="878"/>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3"/>
      <c r="BA83" s="833"/>
      <c r="BB83" s="833"/>
      <c r="BC83" s="833"/>
      <c r="BD83" s="834"/>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2">
      <c r="A84" s="238">
        <v>17</v>
      </c>
      <c r="B84" s="893"/>
      <c r="C84" s="894"/>
      <c r="D84" s="894"/>
      <c r="E84" s="894"/>
      <c r="F84" s="894"/>
      <c r="G84" s="894"/>
      <c r="H84" s="894"/>
      <c r="I84" s="894"/>
      <c r="J84" s="894"/>
      <c r="K84" s="894"/>
      <c r="L84" s="894"/>
      <c r="M84" s="894"/>
      <c r="N84" s="894"/>
      <c r="O84" s="894"/>
      <c r="P84" s="895"/>
      <c r="Q84" s="878"/>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3"/>
      <c r="BA84" s="833"/>
      <c r="BB84" s="833"/>
      <c r="BC84" s="833"/>
      <c r="BD84" s="834"/>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2">
      <c r="A85" s="238">
        <v>18</v>
      </c>
      <c r="B85" s="893"/>
      <c r="C85" s="894"/>
      <c r="D85" s="894"/>
      <c r="E85" s="894"/>
      <c r="F85" s="894"/>
      <c r="G85" s="894"/>
      <c r="H85" s="894"/>
      <c r="I85" s="894"/>
      <c r="J85" s="894"/>
      <c r="K85" s="894"/>
      <c r="L85" s="894"/>
      <c r="M85" s="894"/>
      <c r="N85" s="894"/>
      <c r="O85" s="894"/>
      <c r="P85" s="895"/>
      <c r="Q85" s="878"/>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3"/>
      <c r="BA85" s="833"/>
      <c r="BB85" s="833"/>
      <c r="BC85" s="833"/>
      <c r="BD85" s="834"/>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2">
      <c r="A86" s="238">
        <v>19</v>
      </c>
      <c r="B86" s="893"/>
      <c r="C86" s="894"/>
      <c r="D86" s="894"/>
      <c r="E86" s="894"/>
      <c r="F86" s="894"/>
      <c r="G86" s="894"/>
      <c r="H86" s="894"/>
      <c r="I86" s="894"/>
      <c r="J86" s="894"/>
      <c r="K86" s="894"/>
      <c r="L86" s="894"/>
      <c r="M86" s="894"/>
      <c r="N86" s="894"/>
      <c r="O86" s="894"/>
      <c r="P86" s="895"/>
      <c r="Q86" s="878"/>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3"/>
      <c r="BA86" s="833"/>
      <c r="BB86" s="833"/>
      <c r="BC86" s="833"/>
      <c r="BD86" s="834"/>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2">
      <c r="A87" s="244">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391</v>
      </c>
      <c r="B88" s="789" t="s">
        <v>417</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v>72134</v>
      </c>
      <c r="AG88" s="849"/>
      <c r="AH88" s="849"/>
      <c r="AI88" s="849"/>
      <c r="AJ88" s="849"/>
      <c r="AK88" s="846"/>
      <c r="AL88" s="846"/>
      <c r="AM88" s="846"/>
      <c r="AN88" s="846"/>
      <c r="AO88" s="846"/>
      <c r="AP88" s="849">
        <v>81137</v>
      </c>
      <c r="AQ88" s="849"/>
      <c r="AR88" s="849"/>
      <c r="AS88" s="849"/>
      <c r="AT88" s="849"/>
      <c r="AU88" s="849">
        <v>2245</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418</v>
      </c>
      <c r="BS102" s="790"/>
      <c r="BT102" s="790"/>
      <c r="BU102" s="790"/>
      <c r="BV102" s="790"/>
      <c r="BW102" s="790"/>
      <c r="BX102" s="790"/>
      <c r="BY102" s="790"/>
      <c r="BZ102" s="790"/>
      <c r="CA102" s="790"/>
      <c r="CB102" s="790"/>
      <c r="CC102" s="790"/>
      <c r="CD102" s="790"/>
      <c r="CE102" s="790"/>
      <c r="CF102" s="790"/>
      <c r="CG102" s="791"/>
      <c r="CH102" s="904"/>
      <c r="CI102" s="905"/>
      <c r="CJ102" s="905"/>
      <c r="CK102" s="905"/>
      <c r="CL102" s="906"/>
      <c r="CM102" s="904"/>
      <c r="CN102" s="905"/>
      <c r="CO102" s="905"/>
      <c r="CP102" s="905"/>
      <c r="CQ102" s="906"/>
      <c r="CR102" s="907">
        <v>1787</v>
      </c>
      <c r="CS102" s="857"/>
      <c r="CT102" s="857"/>
      <c r="CU102" s="857"/>
      <c r="CV102" s="908"/>
      <c r="CW102" s="907">
        <v>422</v>
      </c>
      <c r="CX102" s="857"/>
      <c r="CY102" s="857"/>
      <c r="CZ102" s="857"/>
      <c r="DA102" s="908"/>
      <c r="DB102" s="907">
        <v>7</v>
      </c>
      <c r="DC102" s="857"/>
      <c r="DD102" s="857"/>
      <c r="DE102" s="857"/>
      <c r="DF102" s="908"/>
      <c r="DG102" s="907">
        <v>7</v>
      </c>
      <c r="DH102" s="857"/>
      <c r="DI102" s="857"/>
      <c r="DJ102" s="857"/>
      <c r="DK102" s="908"/>
      <c r="DL102" s="907">
        <v>633</v>
      </c>
      <c r="DM102" s="857"/>
      <c r="DN102" s="857"/>
      <c r="DO102" s="857"/>
      <c r="DP102" s="908"/>
      <c r="DQ102" s="907" t="s">
        <v>599</v>
      </c>
      <c r="DR102" s="857"/>
      <c r="DS102" s="857"/>
      <c r="DT102" s="857"/>
      <c r="DU102" s="908"/>
      <c r="DV102" s="789"/>
      <c r="DW102" s="790"/>
      <c r="DX102" s="790"/>
      <c r="DY102" s="790"/>
      <c r="DZ102" s="931"/>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32" t="s">
        <v>419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33" t="s">
        <v>420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34" t="s">
        <v>423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424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230" customFormat="1" ht="26.25" customHeight="1" x14ac:dyDescent="0.2">
      <c r="A109" s="929" t="s">
        <v>425</v>
      </c>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1"/>
      <c r="AA109" s="909" t="s">
        <v>426</v>
      </c>
      <c r="AB109" s="910"/>
      <c r="AC109" s="910"/>
      <c r="AD109" s="910"/>
      <c r="AE109" s="911"/>
      <c r="AF109" s="909" t="s">
        <v>427</v>
      </c>
      <c r="AG109" s="910"/>
      <c r="AH109" s="910"/>
      <c r="AI109" s="910"/>
      <c r="AJ109" s="911"/>
      <c r="AK109" s="909" t="s">
        <v>309</v>
      </c>
      <c r="AL109" s="910"/>
      <c r="AM109" s="910"/>
      <c r="AN109" s="910"/>
      <c r="AO109" s="911"/>
      <c r="AP109" s="909" t="s">
        <v>428</v>
      </c>
      <c r="AQ109" s="910"/>
      <c r="AR109" s="910"/>
      <c r="AS109" s="910"/>
      <c r="AT109" s="912"/>
      <c r="AU109" s="929" t="s">
        <v>425</v>
      </c>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1"/>
      <c r="BQ109" s="909" t="s">
        <v>426</v>
      </c>
      <c r="BR109" s="910"/>
      <c r="BS109" s="910"/>
      <c r="BT109" s="910"/>
      <c r="BU109" s="911"/>
      <c r="BV109" s="909" t="s">
        <v>427</v>
      </c>
      <c r="BW109" s="910"/>
      <c r="BX109" s="910"/>
      <c r="BY109" s="910"/>
      <c r="BZ109" s="911"/>
      <c r="CA109" s="909" t="s">
        <v>309</v>
      </c>
      <c r="CB109" s="910"/>
      <c r="CC109" s="910"/>
      <c r="CD109" s="910"/>
      <c r="CE109" s="911"/>
      <c r="CF109" s="930" t="s">
        <v>428</v>
      </c>
      <c r="CG109" s="930"/>
      <c r="CH109" s="930"/>
      <c r="CI109" s="930"/>
      <c r="CJ109" s="930"/>
      <c r="CK109" s="909" t="s">
        <v>429</v>
      </c>
      <c r="CL109" s="910"/>
      <c r="CM109" s="910"/>
      <c r="CN109" s="910"/>
      <c r="CO109" s="910"/>
      <c r="CP109" s="910"/>
      <c r="CQ109" s="910"/>
      <c r="CR109" s="910"/>
      <c r="CS109" s="910"/>
      <c r="CT109" s="910"/>
      <c r="CU109" s="910"/>
      <c r="CV109" s="910"/>
      <c r="CW109" s="910"/>
      <c r="CX109" s="910"/>
      <c r="CY109" s="910"/>
      <c r="CZ109" s="910"/>
      <c r="DA109" s="910"/>
      <c r="DB109" s="910"/>
      <c r="DC109" s="910"/>
      <c r="DD109" s="910"/>
      <c r="DE109" s="910"/>
      <c r="DF109" s="911"/>
      <c r="DG109" s="909" t="s">
        <v>426</v>
      </c>
      <c r="DH109" s="910"/>
      <c r="DI109" s="910"/>
      <c r="DJ109" s="910"/>
      <c r="DK109" s="911"/>
      <c r="DL109" s="909" t="s">
        <v>427</v>
      </c>
      <c r="DM109" s="910"/>
      <c r="DN109" s="910"/>
      <c r="DO109" s="910"/>
      <c r="DP109" s="911"/>
      <c r="DQ109" s="909" t="s">
        <v>309</v>
      </c>
      <c r="DR109" s="910"/>
      <c r="DS109" s="910"/>
      <c r="DT109" s="910"/>
      <c r="DU109" s="911"/>
      <c r="DV109" s="909" t="s">
        <v>428</v>
      </c>
      <c r="DW109" s="910"/>
      <c r="DX109" s="910"/>
      <c r="DY109" s="910"/>
      <c r="DZ109" s="912"/>
    </row>
    <row r="110" spans="1:131" s="230" customFormat="1" ht="26.25" customHeight="1" x14ac:dyDescent="0.2">
      <c r="A110" s="913" t="s">
        <v>430</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16">
        <v>1252002</v>
      </c>
      <c r="AB110" s="917"/>
      <c r="AC110" s="917"/>
      <c r="AD110" s="917"/>
      <c r="AE110" s="918"/>
      <c r="AF110" s="919">
        <v>1194342</v>
      </c>
      <c r="AG110" s="917"/>
      <c r="AH110" s="917"/>
      <c r="AI110" s="917"/>
      <c r="AJ110" s="918"/>
      <c r="AK110" s="919">
        <v>1108913</v>
      </c>
      <c r="AL110" s="917"/>
      <c r="AM110" s="917"/>
      <c r="AN110" s="917"/>
      <c r="AO110" s="918"/>
      <c r="AP110" s="920">
        <v>1.1000000000000001</v>
      </c>
      <c r="AQ110" s="921"/>
      <c r="AR110" s="921"/>
      <c r="AS110" s="921"/>
      <c r="AT110" s="922"/>
      <c r="AU110" s="923" t="s">
        <v>74</v>
      </c>
      <c r="AV110" s="924"/>
      <c r="AW110" s="924"/>
      <c r="AX110" s="924"/>
      <c r="AY110" s="924"/>
      <c r="AZ110" s="946" t="s">
        <v>431</v>
      </c>
      <c r="BA110" s="914"/>
      <c r="BB110" s="914"/>
      <c r="BC110" s="914"/>
      <c r="BD110" s="914"/>
      <c r="BE110" s="914"/>
      <c r="BF110" s="914"/>
      <c r="BG110" s="914"/>
      <c r="BH110" s="914"/>
      <c r="BI110" s="914"/>
      <c r="BJ110" s="914"/>
      <c r="BK110" s="914"/>
      <c r="BL110" s="914"/>
      <c r="BM110" s="914"/>
      <c r="BN110" s="914"/>
      <c r="BO110" s="914"/>
      <c r="BP110" s="915"/>
      <c r="BQ110" s="947">
        <v>10634386</v>
      </c>
      <c r="BR110" s="948"/>
      <c r="BS110" s="948"/>
      <c r="BT110" s="948"/>
      <c r="BU110" s="948"/>
      <c r="BV110" s="948">
        <v>11121262</v>
      </c>
      <c r="BW110" s="948"/>
      <c r="BX110" s="948"/>
      <c r="BY110" s="948"/>
      <c r="BZ110" s="948"/>
      <c r="CA110" s="948">
        <v>11958043</v>
      </c>
      <c r="CB110" s="948"/>
      <c r="CC110" s="948"/>
      <c r="CD110" s="948"/>
      <c r="CE110" s="948"/>
      <c r="CF110" s="961">
        <v>11.4</v>
      </c>
      <c r="CG110" s="962"/>
      <c r="CH110" s="962"/>
      <c r="CI110" s="962"/>
      <c r="CJ110" s="962"/>
      <c r="CK110" s="963" t="s">
        <v>432</v>
      </c>
      <c r="CL110" s="964"/>
      <c r="CM110" s="946" t="s">
        <v>433</v>
      </c>
      <c r="CN110" s="914"/>
      <c r="CO110" s="914"/>
      <c r="CP110" s="914"/>
      <c r="CQ110" s="914"/>
      <c r="CR110" s="914"/>
      <c r="CS110" s="914"/>
      <c r="CT110" s="914"/>
      <c r="CU110" s="914"/>
      <c r="CV110" s="914"/>
      <c r="CW110" s="914"/>
      <c r="CX110" s="914"/>
      <c r="CY110" s="914"/>
      <c r="CZ110" s="914"/>
      <c r="DA110" s="914"/>
      <c r="DB110" s="914"/>
      <c r="DC110" s="914"/>
      <c r="DD110" s="914"/>
      <c r="DE110" s="914"/>
      <c r="DF110" s="915"/>
      <c r="DG110" s="947" t="s">
        <v>434</v>
      </c>
      <c r="DH110" s="948"/>
      <c r="DI110" s="948"/>
      <c r="DJ110" s="948"/>
      <c r="DK110" s="948"/>
      <c r="DL110" s="948" t="s">
        <v>393</v>
      </c>
      <c r="DM110" s="948"/>
      <c r="DN110" s="948"/>
      <c r="DO110" s="948"/>
      <c r="DP110" s="948"/>
      <c r="DQ110" s="948" t="s">
        <v>435</v>
      </c>
      <c r="DR110" s="948"/>
      <c r="DS110" s="948"/>
      <c r="DT110" s="948"/>
      <c r="DU110" s="948"/>
      <c r="DV110" s="949" t="s">
        <v>434</v>
      </c>
      <c r="DW110" s="949"/>
      <c r="DX110" s="949"/>
      <c r="DY110" s="949"/>
      <c r="DZ110" s="950"/>
    </row>
    <row r="111" spans="1:131" s="230" customFormat="1" ht="26.25" customHeight="1" x14ac:dyDescent="0.2">
      <c r="A111" s="951" t="s">
        <v>436</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54" t="s">
        <v>434</v>
      </c>
      <c r="AB111" s="955"/>
      <c r="AC111" s="955"/>
      <c r="AD111" s="955"/>
      <c r="AE111" s="956"/>
      <c r="AF111" s="957" t="s">
        <v>393</v>
      </c>
      <c r="AG111" s="955"/>
      <c r="AH111" s="955"/>
      <c r="AI111" s="955"/>
      <c r="AJ111" s="956"/>
      <c r="AK111" s="957" t="s">
        <v>434</v>
      </c>
      <c r="AL111" s="955"/>
      <c r="AM111" s="955"/>
      <c r="AN111" s="955"/>
      <c r="AO111" s="956"/>
      <c r="AP111" s="958" t="s">
        <v>437</v>
      </c>
      <c r="AQ111" s="959"/>
      <c r="AR111" s="959"/>
      <c r="AS111" s="959"/>
      <c r="AT111" s="960"/>
      <c r="AU111" s="925"/>
      <c r="AV111" s="926"/>
      <c r="AW111" s="926"/>
      <c r="AX111" s="926"/>
      <c r="AY111" s="926"/>
      <c r="AZ111" s="939" t="s">
        <v>438</v>
      </c>
      <c r="BA111" s="940"/>
      <c r="BB111" s="940"/>
      <c r="BC111" s="940"/>
      <c r="BD111" s="940"/>
      <c r="BE111" s="940"/>
      <c r="BF111" s="940"/>
      <c r="BG111" s="940"/>
      <c r="BH111" s="940"/>
      <c r="BI111" s="940"/>
      <c r="BJ111" s="940"/>
      <c r="BK111" s="940"/>
      <c r="BL111" s="940"/>
      <c r="BM111" s="940"/>
      <c r="BN111" s="940"/>
      <c r="BO111" s="940"/>
      <c r="BP111" s="941"/>
      <c r="BQ111" s="942">
        <v>665562</v>
      </c>
      <c r="BR111" s="943"/>
      <c r="BS111" s="943"/>
      <c r="BT111" s="943"/>
      <c r="BU111" s="943"/>
      <c r="BV111" s="943">
        <v>632836</v>
      </c>
      <c r="BW111" s="943"/>
      <c r="BX111" s="943"/>
      <c r="BY111" s="943"/>
      <c r="BZ111" s="943"/>
      <c r="CA111" s="943" t="s">
        <v>393</v>
      </c>
      <c r="CB111" s="943"/>
      <c r="CC111" s="943"/>
      <c r="CD111" s="943"/>
      <c r="CE111" s="943"/>
      <c r="CF111" s="937" t="s">
        <v>434</v>
      </c>
      <c r="CG111" s="938"/>
      <c r="CH111" s="938"/>
      <c r="CI111" s="938"/>
      <c r="CJ111" s="938"/>
      <c r="CK111" s="965"/>
      <c r="CL111" s="966"/>
      <c r="CM111" s="939" t="s">
        <v>439</v>
      </c>
      <c r="CN111" s="940"/>
      <c r="CO111" s="940"/>
      <c r="CP111" s="940"/>
      <c r="CQ111" s="940"/>
      <c r="CR111" s="940"/>
      <c r="CS111" s="940"/>
      <c r="CT111" s="940"/>
      <c r="CU111" s="940"/>
      <c r="CV111" s="940"/>
      <c r="CW111" s="940"/>
      <c r="CX111" s="940"/>
      <c r="CY111" s="940"/>
      <c r="CZ111" s="940"/>
      <c r="DA111" s="940"/>
      <c r="DB111" s="940"/>
      <c r="DC111" s="940"/>
      <c r="DD111" s="940"/>
      <c r="DE111" s="940"/>
      <c r="DF111" s="941"/>
      <c r="DG111" s="942" t="s">
        <v>393</v>
      </c>
      <c r="DH111" s="943"/>
      <c r="DI111" s="943"/>
      <c r="DJ111" s="943"/>
      <c r="DK111" s="943"/>
      <c r="DL111" s="943" t="s">
        <v>440</v>
      </c>
      <c r="DM111" s="943"/>
      <c r="DN111" s="943"/>
      <c r="DO111" s="943"/>
      <c r="DP111" s="943"/>
      <c r="DQ111" s="943" t="s">
        <v>441</v>
      </c>
      <c r="DR111" s="943"/>
      <c r="DS111" s="943"/>
      <c r="DT111" s="943"/>
      <c r="DU111" s="943"/>
      <c r="DV111" s="944" t="s">
        <v>437</v>
      </c>
      <c r="DW111" s="944"/>
      <c r="DX111" s="944"/>
      <c r="DY111" s="944"/>
      <c r="DZ111" s="945"/>
    </row>
    <row r="112" spans="1:131" s="230" customFormat="1" ht="26.25" customHeight="1" x14ac:dyDescent="0.2">
      <c r="A112" s="969" t="s">
        <v>442</v>
      </c>
      <c r="B112" s="970"/>
      <c r="C112" s="940" t="s">
        <v>443</v>
      </c>
      <c r="D112" s="940"/>
      <c r="E112" s="940"/>
      <c r="F112" s="940"/>
      <c r="G112" s="940"/>
      <c r="H112" s="940"/>
      <c r="I112" s="940"/>
      <c r="J112" s="940"/>
      <c r="K112" s="940"/>
      <c r="L112" s="940"/>
      <c r="M112" s="940"/>
      <c r="N112" s="940"/>
      <c r="O112" s="940"/>
      <c r="P112" s="940"/>
      <c r="Q112" s="940"/>
      <c r="R112" s="940"/>
      <c r="S112" s="940"/>
      <c r="T112" s="940"/>
      <c r="U112" s="940"/>
      <c r="V112" s="940"/>
      <c r="W112" s="940"/>
      <c r="X112" s="940"/>
      <c r="Y112" s="940"/>
      <c r="Z112" s="941"/>
      <c r="AA112" s="975" t="s">
        <v>434</v>
      </c>
      <c r="AB112" s="976"/>
      <c r="AC112" s="976"/>
      <c r="AD112" s="976"/>
      <c r="AE112" s="977"/>
      <c r="AF112" s="978" t="s">
        <v>393</v>
      </c>
      <c r="AG112" s="976"/>
      <c r="AH112" s="976"/>
      <c r="AI112" s="976"/>
      <c r="AJ112" s="977"/>
      <c r="AK112" s="978" t="s">
        <v>437</v>
      </c>
      <c r="AL112" s="976"/>
      <c r="AM112" s="976"/>
      <c r="AN112" s="976"/>
      <c r="AO112" s="977"/>
      <c r="AP112" s="979" t="s">
        <v>393</v>
      </c>
      <c r="AQ112" s="980"/>
      <c r="AR112" s="980"/>
      <c r="AS112" s="980"/>
      <c r="AT112" s="981"/>
      <c r="AU112" s="925"/>
      <c r="AV112" s="926"/>
      <c r="AW112" s="926"/>
      <c r="AX112" s="926"/>
      <c r="AY112" s="926"/>
      <c r="AZ112" s="939" t="s">
        <v>444</v>
      </c>
      <c r="BA112" s="940"/>
      <c r="BB112" s="940"/>
      <c r="BC112" s="940"/>
      <c r="BD112" s="940"/>
      <c r="BE112" s="940"/>
      <c r="BF112" s="940"/>
      <c r="BG112" s="940"/>
      <c r="BH112" s="940"/>
      <c r="BI112" s="940"/>
      <c r="BJ112" s="940"/>
      <c r="BK112" s="940"/>
      <c r="BL112" s="940"/>
      <c r="BM112" s="940"/>
      <c r="BN112" s="940"/>
      <c r="BO112" s="940"/>
      <c r="BP112" s="941"/>
      <c r="BQ112" s="942" t="s">
        <v>393</v>
      </c>
      <c r="BR112" s="943"/>
      <c r="BS112" s="943"/>
      <c r="BT112" s="943"/>
      <c r="BU112" s="943"/>
      <c r="BV112" s="943" t="s">
        <v>393</v>
      </c>
      <c r="BW112" s="943"/>
      <c r="BX112" s="943"/>
      <c r="BY112" s="943"/>
      <c r="BZ112" s="943"/>
      <c r="CA112" s="943" t="s">
        <v>445</v>
      </c>
      <c r="CB112" s="943"/>
      <c r="CC112" s="943"/>
      <c r="CD112" s="943"/>
      <c r="CE112" s="943"/>
      <c r="CF112" s="937" t="s">
        <v>393</v>
      </c>
      <c r="CG112" s="938"/>
      <c r="CH112" s="938"/>
      <c r="CI112" s="938"/>
      <c r="CJ112" s="938"/>
      <c r="CK112" s="965"/>
      <c r="CL112" s="966"/>
      <c r="CM112" s="939" t="s">
        <v>446</v>
      </c>
      <c r="CN112" s="940"/>
      <c r="CO112" s="940"/>
      <c r="CP112" s="940"/>
      <c r="CQ112" s="940"/>
      <c r="CR112" s="940"/>
      <c r="CS112" s="940"/>
      <c r="CT112" s="940"/>
      <c r="CU112" s="940"/>
      <c r="CV112" s="940"/>
      <c r="CW112" s="940"/>
      <c r="CX112" s="940"/>
      <c r="CY112" s="940"/>
      <c r="CZ112" s="940"/>
      <c r="DA112" s="940"/>
      <c r="DB112" s="940"/>
      <c r="DC112" s="940"/>
      <c r="DD112" s="940"/>
      <c r="DE112" s="940"/>
      <c r="DF112" s="941"/>
      <c r="DG112" s="942" t="s">
        <v>434</v>
      </c>
      <c r="DH112" s="943"/>
      <c r="DI112" s="943"/>
      <c r="DJ112" s="943"/>
      <c r="DK112" s="943"/>
      <c r="DL112" s="943" t="s">
        <v>393</v>
      </c>
      <c r="DM112" s="943"/>
      <c r="DN112" s="943"/>
      <c r="DO112" s="943"/>
      <c r="DP112" s="943"/>
      <c r="DQ112" s="943" t="s">
        <v>393</v>
      </c>
      <c r="DR112" s="943"/>
      <c r="DS112" s="943"/>
      <c r="DT112" s="943"/>
      <c r="DU112" s="943"/>
      <c r="DV112" s="944" t="s">
        <v>437</v>
      </c>
      <c r="DW112" s="944"/>
      <c r="DX112" s="944"/>
      <c r="DY112" s="944"/>
      <c r="DZ112" s="945"/>
    </row>
    <row r="113" spans="1:130" s="230" customFormat="1" ht="26.25" customHeight="1" x14ac:dyDescent="0.2">
      <c r="A113" s="971"/>
      <c r="B113" s="972"/>
      <c r="C113" s="940" t="s">
        <v>447</v>
      </c>
      <c r="D113" s="940"/>
      <c r="E113" s="940"/>
      <c r="F113" s="940"/>
      <c r="G113" s="940"/>
      <c r="H113" s="940"/>
      <c r="I113" s="940"/>
      <c r="J113" s="940"/>
      <c r="K113" s="940"/>
      <c r="L113" s="940"/>
      <c r="M113" s="940"/>
      <c r="N113" s="940"/>
      <c r="O113" s="940"/>
      <c r="P113" s="940"/>
      <c r="Q113" s="940"/>
      <c r="R113" s="940"/>
      <c r="S113" s="940"/>
      <c r="T113" s="940"/>
      <c r="U113" s="940"/>
      <c r="V113" s="940"/>
      <c r="W113" s="940"/>
      <c r="X113" s="940"/>
      <c r="Y113" s="940"/>
      <c r="Z113" s="941"/>
      <c r="AA113" s="954" t="s">
        <v>393</v>
      </c>
      <c r="AB113" s="955"/>
      <c r="AC113" s="955"/>
      <c r="AD113" s="955"/>
      <c r="AE113" s="956"/>
      <c r="AF113" s="957" t="s">
        <v>393</v>
      </c>
      <c r="AG113" s="955"/>
      <c r="AH113" s="955"/>
      <c r="AI113" s="955"/>
      <c r="AJ113" s="956"/>
      <c r="AK113" s="957" t="s">
        <v>435</v>
      </c>
      <c r="AL113" s="955"/>
      <c r="AM113" s="955"/>
      <c r="AN113" s="955"/>
      <c r="AO113" s="956"/>
      <c r="AP113" s="958" t="s">
        <v>437</v>
      </c>
      <c r="AQ113" s="959"/>
      <c r="AR113" s="959"/>
      <c r="AS113" s="959"/>
      <c r="AT113" s="960"/>
      <c r="AU113" s="925"/>
      <c r="AV113" s="926"/>
      <c r="AW113" s="926"/>
      <c r="AX113" s="926"/>
      <c r="AY113" s="926"/>
      <c r="AZ113" s="939" t="s">
        <v>448</v>
      </c>
      <c r="BA113" s="940"/>
      <c r="BB113" s="940"/>
      <c r="BC113" s="940"/>
      <c r="BD113" s="940"/>
      <c r="BE113" s="940"/>
      <c r="BF113" s="940"/>
      <c r="BG113" s="940"/>
      <c r="BH113" s="940"/>
      <c r="BI113" s="940"/>
      <c r="BJ113" s="940"/>
      <c r="BK113" s="940"/>
      <c r="BL113" s="940"/>
      <c r="BM113" s="940"/>
      <c r="BN113" s="940"/>
      <c r="BO113" s="940"/>
      <c r="BP113" s="941"/>
      <c r="BQ113" s="942">
        <v>1622906</v>
      </c>
      <c r="BR113" s="943"/>
      <c r="BS113" s="943"/>
      <c r="BT113" s="943"/>
      <c r="BU113" s="943"/>
      <c r="BV113" s="943">
        <v>1824941</v>
      </c>
      <c r="BW113" s="943"/>
      <c r="BX113" s="943"/>
      <c r="BY113" s="943"/>
      <c r="BZ113" s="943"/>
      <c r="CA113" s="943">
        <v>2244849</v>
      </c>
      <c r="CB113" s="943"/>
      <c r="CC113" s="943"/>
      <c r="CD113" s="943"/>
      <c r="CE113" s="943"/>
      <c r="CF113" s="937">
        <v>2.1</v>
      </c>
      <c r="CG113" s="938"/>
      <c r="CH113" s="938"/>
      <c r="CI113" s="938"/>
      <c r="CJ113" s="938"/>
      <c r="CK113" s="965"/>
      <c r="CL113" s="966"/>
      <c r="CM113" s="939" t="s">
        <v>449</v>
      </c>
      <c r="CN113" s="940"/>
      <c r="CO113" s="940"/>
      <c r="CP113" s="940"/>
      <c r="CQ113" s="940"/>
      <c r="CR113" s="940"/>
      <c r="CS113" s="940"/>
      <c r="CT113" s="940"/>
      <c r="CU113" s="940"/>
      <c r="CV113" s="940"/>
      <c r="CW113" s="940"/>
      <c r="CX113" s="940"/>
      <c r="CY113" s="940"/>
      <c r="CZ113" s="940"/>
      <c r="DA113" s="940"/>
      <c r="DB113" s="940"/>
      <c r="DC113" s="940"/>
      <c r="DD113" s="940"/>
      <c r="DE113" s="940"/>
      <c r="DF113" s="941"/>
      <c r="DG113" s="975" t="s">
        <v>435</v>
      </c>
      <c r="DH113" s="976"/>
      <c r="DI113" s="976"/>
      <c r="DJ113" s="976"/>
      <c r="DK113" s="977"/>
      <c r="DL113" s="978" t="s">
        <v>434</v>
      </c>
      <c r="DM113" s="976"/>
      <c r="DN113" s="976"/>
      <c r="DO113" s="976"/>
      <c r="DP113" s="977"/>
      <c r="DQ113" s="978" t="s">
        <v>393</v>
      </c>
      <c r="DR113" s="976"/>
      <c r="DS113" s="976"/>
      <c r="DT113" s="976"/>
      <c r="DU113" s="977"/>
      <c r="DV113" s="979" t="s">
        <v>437</v>
      </c>
      <c r="DW113" s="980"/>
      <c r="DX113" s="980"/>
      <c r="DY113" s="980"/>
      <c r="DZ113" s="981"/>
    </row>
    <row r="114" spans="1:130" s="230" customFormat="1" ht="26.25" customHeight="1" x14ac:dyDescent="0.2">
      <c r="A114" s="971"/>
      <c r="B114" s="972"/>
      <c r="C114" s="940" t="s">
        <v>450</v>
      </c>
      <c r="D114" s="940"/>
      <c r="E114" s="940"/>
      <c r="F114" s="940"/>
      <c r="G114" s="940"/>
      <c r="H114" s="940"/>
      <c r="I114" s="940"/>
      <c r="J114" s="940"/>
      <c r="K114" s="940"/>
      <c r="L114" s="940"/>
      <c r="M114" s="940"/>
      <c r="N114" s="940"/>
      <c r="O114" s="940"/>
      <c r="P114" s="940"/>
      <c r="Q114" s="940"/>
      <c r="R114" s="940"/>
      <c r="S114" s="940"/>
      <c r="T114" s="940"/>
      <c r="U114" s="940"/>
      <c r="V114" s="940"/>
      <c r="W114" s="940"/>
      <c r="X114" s="940"/>
      <c r="Y114" s="940"/>
      <c r="Z114" s="941"/>
      <c r="AA114" s="975">
        <v>125947</v>
      </c>
      <c r="AB114" s="976"/>
      <c r="AC114" s="976"/>
      <c r="AD114" s="976"/>
      <c r="AE114" s="977"/>
      <c r="AF114" s="978">
        <v>122835</v>
      </c>
      <c r="AG114" s="976"/>
      <c r="AH114" s="976"/>
      <c r="AI114" s="976"/>
      <c r="AJ114" s="977"/>
      <c r="AK114" s="978">
        <v>121584</v>
      </c>
      <c r="AL114" s="976"/>
      <c r="AM114" s="976"/>
      <c r="AN114" s="976"/>
      <c r="AO114" s="977"/>
      <c r="AP114" s="979">
        <v>0.1</v>
      </c>
      <c r="AQ114" s="980"/>
      <c r="AR114" s="980"/>
      <c r="AS114" s="980"/>
      <c r="AT114" s="981"/>
      <c r="AU114" s="925"/>
      <c r="AV114" s="926"/>
      <c r="AW114" s="926"/>
      <c r="AX114" s="926"/>
      <c r="AY114" s="926"/>
      <c r="AZ114" s="939" t="s">
        <v>451</v>
      </c>
      <c r="BA114" s="940"/>
      <c r="BB114" s="940"/>
      <c r="BC114" s="940"/>
      <c r="BD114" s="940"/>
      <c r="BE114" s="940"/>
      <c r="BF114" s="940"/>
      <c r="BG114" s="940"/>
      <c r="BH114" s="940"/>
      <c r="BI114" s="940"/>
      <c r="BJ114" s="940"/>
      <c r="BK114" s="940"/>
      <c r="BL114" s="940"/>
      <c r="BM114" s="940"/>
      <c r="BN114" s="940"/>
      <c r="BO114" s="940"/>
      <c r="BP114" s="941"/>
      <c r="BQ114" s="942">
        <v>12772331</v>
      </c>
      <c r="BR114" s="943"/>
      <c r="BS114" s="943"/>
      <c r="BT114" s="943"/>
      <c r="BU114" s="943"/>
      <c r="BV114" s="943">
        <v>12856649</v>
      </c>
      <c r="BW114" s="943"/>
      <c r="BX114" s="943"/>
      <c r="BY114" s="943"/>
      <c r="BZ114" s="943"/>
      <c r="CA114" s="943">
        <v>11655743</v>
      </c>
      <c r="CB114" s="943"/>
      <c r="CC114" s="943"/>
      <c r="CD114" s="943"/>
      <c r="CE114" s="943"/>
      <c r="CF114" s="937">
        <v>11.1</v>
      </c>
      <c r="CG114" s="938"/>
      <c r="CH114" s="938"/>
      <c r="CI114" s="938"/>
      <c r="CJ114" s="938"/>
      <c r="CK114" s="965"/>
      <c r="CL114" s="966"/>
      <c r="CM114" s="939" t="s">
        <v>452</v>
      </c>
      <c r="CN114" s="940"/>
      <c r="CO114" s="940"/>
      <c r="CP114" s="940"/>
      <c r="CQ114" s="940"/>
      <c r="CR114" s="940"/>
      <c r="CS114" s="940"/>
      <c r="CT114" s="940"/>
      <c r="CU114" s="940"/>
      <c r="CV114" s="940"/>
      <c r="CW114" s="940"/>
      <c r="CX114" s="940"/>
      <c r="CY114" s="940"/>
      <c r="CZ114" s="940"/>
      <c r="DA114" s="940"/>
      <c r="DB114" s="940"/>
      <c r="DC114" s="940"/>
      <c r="DD114" s="940"/>
      <c r="DE114" s="940"/>
      <c r="DF114" s="941"/>
      <c r="DG114" s="975" t="s">
        <v>393</v>
      </c>
      <c r="DH114" s="976"/>
      <c r="DI114" s="976"/>
      <c r="DJ114" s="976"/>
      <c r="DK114" s="977"/>
      <c r="DL114" s="978" t="s">
        <v>437</v>
      </c>
      <c r="DM114" s="976"/>
      <c r="DN114" s="976"/>
      <c r="DO114" s="976"/>
      <c r="DP114" s="977"/>
      <c r="DQ114" s="978" t="s">
        <v>437</v>
      </c>
      <c r="DR114" s="976"/>
      <c r="DS114" s="976"/>
      <c r="DT114" s="976"/>
      <c r="DU114" s="977"/>
      <c r="DV114" s="979" t="s">
        <v>435</v>
      </c>
      <c r="DW114" s="980"/>
      <c r="DX114" s="980"/>
      <c r="DY114" s="980"/>
      <c r="DZ114" s="981"/>
    </row>
    <row r="115" spans="1:130" s="230" customFormat="1" ht="26.25" customHeight="1" x14ac:dyDescent="0.2">
      <c r="A115" s="971"/>
      <c r="B115" s="972"/>
      <c r="C115" s="940" t="s">
        <v>453</v>
      </c>
      <c r="D115" s="940"/>
      <c r="E115" s="940"/>
      <c r="F115" s="940"/>
      <c r="G115" s="940"/>
      <c r="H115" s="940"/>
      <c r="I115" s="940"/>
      <c r="J115" s="940"/>
      <c r="K115" s="940"/>
      <c r="L115" s="940"/>
      <c r="M115" s="940"/>
      <c r="N115" s="940"/>
      <c r="O115" s="940"/>
      <c r="P115" s="940"/>
      <c r="Q115" s="940"/>
      <c r="R115" s="940"/>
      <c r="S115" s="940"/>
      <c r="T115" s="940"/>
      <c r="U115" s="940"/>
      <c r="V115" s="940"/>
      <c r="W115" s="940"/>
      <c r="X115" s="940"/>
      <c r="Y115" s="940"/>
      <c r="Z115" s="941"/>
      <c r="AA115" s="954" t="s">
        <v>393</v>
      </c>
      <c r="AB115" s="955"/>
      <c r="AC115" s="955"/>
      <c r="AD115" s="955"/>
      <c r="AE115" s="956"/>
      <c r="AF115" s="957" t="s">
        <v>441</v>
      </c>
      <c r="AG115" s="955"/>
      <c r="AH115" s="955"/>
      <c r="AI115" s="955"/>
      <c r="AJ115" s="956"/>
      <c r="AK115" s="957" t="s">
        <v>393</v>
      </c>
      <c r="AL115" s="955"/>
      <c r="AM115" s="955"/>
      <c r="AN115" s="955"/>
      <c r="AO115" s="956"/>
      <c r="AP115" s="958" t="s">
        <v>437</v>
      </c>
      <c r="AQ115" s="959"/>
      <c r="AR115" s="959"/>
      <c r="AS115" s="959"/>
      <c r="AT115" s="960"/>
      <c r="AU115" s="925"/>
      <c r="AV115" s="926"/>
      <c r="AW115" s="926"/>
      <c r="AX115" s="926"/>
      <c r="AY115" s="926"/>
      <c r="AZ115" s="939" t="s">
        <v>454</v>
      </c>
      <c r="BA115" s="940"/>
      <c r="BB115" s="940"/>
      <c r="BC115" s="940"/>
      <c r="BD115" s="940"/>
      <c r="BE115" s="940"/>
      <c r="BF115" s="940"/>
      <c r="BG115" s="940"/>
      <c r="BH115" s="940"/>
      <c r="BI115" s="940"/>
      <c r="BJ115" s="940"/>
      <c r="BK115" s="940"/>
      <c r="BL115" s="940"/>
      <c r="BM115" s="940"/>
      <c r="BN115" s="940"/>
      <c r="BO115" s="940"/>
      <c r="BP115" s="941"/>
      <c r="BQ115" s="942" t="s">
        <v>434</v>
      </c>
      <c r="BR115" s="943"/>
      <c r="BS115" s="943"/>
      <c r="BT115" s="943"/>
      <c r="BU115" s="943"/>
      <c r="BV115" s="943" t="s">
        <v>437</v>
      </c>
      <c r="BW115" s="943"/>
      <c r="BX115" s="943"/>
      <c r="BY115" s="943"/>
      <c r="BZ115" s="943"/>
      <c r="CA115" s="943" t="s">
        <v>393</v>
      </c>
      <c r="CB115" s="943"/>
      <c r="CC115" s="943"/>
      <c r="CD115" s="943"/>
      <c r="CE115" s="943"/>
      <c r="CF115" s="937" t="s">
        <v>393</v>
      </c>
      <c r="CG115" s="938"/>
      <c r="CH115" s="938"/>
      <c r="CI115" s="938"/>
      <c r="CJ115" s="938"/>
      <c r="CK115" s="965"/>
      <c r="CL115" s="966"/>
      <c r="CM115" s="939" t="s">
        <v>455</v>
      </c>
      <c r="CN115" s="940"/>
      <c r="CO115" s="940"/>
      <c r="CP115" s="940"/>
      <c r="CQ115" s="940"/>
      <c r="CR115" s="940"/>
      <c r="CS115" s="940"/>
      <c r="CT115" s="940"/>
      <c r="CU115" s="940"/>
      <c r="CV115" s="940"/>
      <c r="CW115" s="940"/>
      <c r="CX115" s="940"/>
      <c r="CY115" s="940"/>
      <c r="CZ115" s="940"/>
      <c r="DA115" s="940"/>
      <c r="DB115" s="940"/>
      <c r="DC115" s="940"/>
      <c r="DD115" s="940"/>
      <c r="DE115" s="940"/>
      <c r="DF115" s="941"/>
      <c r="DG115" s="975">
        <v>665562</v>
      </c>
      <c r="DH115" s="976"/>
      <c r="DI115" s="976"/>
      <c r="DJ115" s="976"/>
      <c r="DK115" s="977"/>
      <c r="DL115" s="978">
        <v>632836</v>
      </c>
      <c r="DM115" s="976"/>
      <c r="DN115" s="976"/>
      <c r="DO115" s="976"/>
      <c r="DP115" s="977"/>
      <c r="DQ115" s="978" t="s">
        <v>434</v>
      </c>
      <c r="DR115" s="976"/>
      <c r="DS115" s="976"/>
      <c r="DT115" s="976"/>
      <c r="DU115" s="977"/>
      <c r="DV115" s="979" t="s">
        <v>437</v>
      </c>
      <c r="DW115" s="980"/>
      <c r="DX115" s="980"/>
      <c r="DY115" s="980"/>
      <c r="DZ115" s="981"/>
    </row>
    <row r="116" spans="1:130" s="230" customFormat="1" ht="26.25" customHeight="1" x14ac:dyDescent="0.2">
      <c r="A116" s="973"/>
      <c r="B116" s="974"/>
      <c r="C116" s="982" t="s">
        <v>456</v>
      </c>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3"/>
      <c r="AA116" s="975" t="s">
        <v>437</v>
      </c>
      <c r="AB116" s="976"/>
      <c r="AC116" s="976"/>
      <c r="AD116" s="976"/>
      <c r="AE116" s="977"/>
      <c r="AF116" s="978" t="s">
        <v>437</v>
      </c>
      <c r="AG116" s="976"/>
      <c r="AH116" s="976"/>
      <c r="AI116" s="976"/>
      <c r="AJ116" s="977"/>
      <c r="AK116" s="978" t="s">
        <v>437</v>
      </c>
      <c r="AL116" s="976"/>
      <c r="AM116" s="976"/>
      <c r="AN116" s="976"/>
      <c r="AO116" s="977"/>
      <c r="AP116" s="979" t="s">
        <v>128</v>
      </c>
      <c r="AQ116" s="980"/>
      <c r="AR116" s="980"/>
      <c r="AS116" s="980"/>
      <c r="AT116" s="981"/>
      <c r="AU116" s="925"/>
      <c r="AV116" s="926"/>
      <c r="AW116" s="926"/>
      <c r="AX116" s="926"/>
      <c r="AY116" s="926"/>
      <c r="AZ116" s="984" t="s">
        <v>457</v>
      </c>
      <c r="BA116" s="985"/>
      <c r="BB116" s="985"/>
      <c r="BC116" s="985"/>
      <c r="BD116" s="985"/>
      <c r="BE116" s="985"/>
      <c r="BF116" s="985"/>
      <c r="BG116" s="985"/>
      <c r="BH116" s="985"/>
      <c r="BI116" s="985"/>
      <c r="BJ116" s="985"/>
      <c r="BK116" s="985"/>
      <c r="BL116" s="985"/>
      <c r="BM116" s="985"/>
      <c r="BN116" s="985"/>
      <c r="BO116" s="985"/>
      <c r="BP116" s="986"/>
      <c r="BQ116" s="942" t="s">
        <v>445</v>
      </c>
      <c r="BR116" s="943"/>
      <c r="BS116" s="943"/>
      <c r="BT116" s="943"/>
      <c r="BU116" s="943"/>
      <c r="BV116" s="943" t="s">
        <v>445</v>
      </c>
      <c r="BW116" s="943"/>
      <c r="BX116" s="943"/>
      <c r="BY116" s="943"/>
      <c r="BZ116" s="943"/>
      <c r="CA116" s="943" t="s">
        <v>437</v>
      </c>
      <c r="CB116" s="943"/>
      <c r="CC116" s="943"/>
      <c r="CD116" s="943"/>
      <c r="CE116" s="943"/>
      <c r="CF116" s="937" t="s">
        <v>437</v>
      </c>
      <c r="CG116" s="938"/>
      <c r="CH116" s="938"/>
      <c r="CI116" s="938"/>
      <c r="CJ116" s="938"/>
      <c r="CK116" s="965"/>
      <c r="CL116" s="966"/>
      <c r="CM116" s="939" t="s">
        <v>458</v>
      </c>
      <c r="CN116" s="940"/>
      <c r="CO116" s="940"/>
      <c r="CP116" s="940"/>
      <c r="CQ116" s="940"/>
      <c r="CR116" s="940"/>
      <c r="CS116" s="940"/>
      <c r="CT116" s="940"/>
      <c r="CU116" s="940"/>
      <c r="CV116" s="940"/>
      <c r="CW116" s="940"/>
      <c r="CX116" s="940"/>
      <c r="CY116" s="940"/>
      <c r="CZ116" s="940"/>
      <c r="DA116" s="940"/>
      <c r="DB116" s="940"/>
      <c r="DC116" s="940"/>
      <c r="DD116" s="940"/>
      <c r="DE116" s="940"/>
      <c r="DF116" s="941"/>
      <c r="DG116" s="975" t="s">
        <v>434</v>
      </c>
      <c r="DH116" s="976"/>
      <c r="DI116" s="976"/>
      <c r="DJ116" s="976"/>
      <c r="DK116" s="977"/>
      <c r="DL116" s="978" t="s">
        <v>434</v>
      </c>
      <c r="DM116" s="976"/>
      <c r="DN116" s="976"/>
      <c r="DO116" s="976"/>
      <c r="DP116" s="977"/>
      <c r="DQ116" s="978" t="s">
        <v>434</v>
      </c>
      <c r="DR116" s="976"/>
      <c r="DS116" s="976"/>
      <c r="DT116" s="976"/>
      <c r="DU116" s="977"/>
      <c r="DV116" s="979" t="s">
        <v>393</v>
      </c>
      <c r="DW116" s="980"/>
      <c r="DX116" s="980"/>
      <c r="DY116" s="980"/>
      <c r="DZ116" s="981"/>
    </row>
    <row r="117" spans="1:130" s="230" customFormat="1" ht="26.25" customHeight="1" x14ac:dyDescent="0.2">
      <c r="A117" s="929" t="s">
        <v>187</v>
      </c>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994" t="s">
        <v>459</v>
      </c>
      <c r="Z117" s="911"/>
      <c r="AA117" s="995">
        <v>1377949</v>
      </c>
      <c r="AB117" s="996"/>
      <c r="AC117" s="996"/>
      <c r="AD117" s="996"/>
      <c r="AE117" s="997"/>
      <c r="AF117" s="998">
        <v>1317177</v>
      </c>
      <c r="AG117" s="996"/>
      <c r="AH117" s="996"/>
      <c r="AI117" s="996"/>
      <c r="AJ117" s="997"/>
      <c r="AK117" s="998">
        <v>1230497</v>
      </c>
      <c r="AL117" s="996"/>
      <c r="AM117" s="996"/>
      <c r="AN117" s="996"/>
      <c r="AO117" s="997"/>
      <c r="AP117" s="999"/>
      <c r="AQ117" s="1000"/>
      <c r="AR117" s="1000"/>
      <c r="AS117" s="1000"/>
      <c r="AT117" s="1001"/>
      <c r="AU117" s="925"/>
      <c r="AV117" s="926"/>
      <c r="AW117" s="926"/>
      <c r="AX117" s="926"/>
      <c r="AY117" s="926"/>
      <c r="AZ117" s="991" t="s">
        <v>460</v>
      </c>
      <c r="BA117" s="992"/>
      <c r="BB117" s="992"/>
      <c r="BC117" s="992"/>
      <c r="BD117" s="992"/>
      <c r="BE117" s="992"/>
      <c r="BF117" s="992"/>
      <c r="BG117" s="992"/>
      <c r="BH117" s="992"/>
      <c r="BI117" s="992"/>
      <c r="BJ117" s="992"/>
      <c r="BK117" s="992"/>
      <c r="BL117" s="992"/>
      <c r="BM117" s="992"/>
      <c r="BN117" s="992"/>
      <c r="BO117" s="992"/>
      <c r="BP117" s="993"/>
      <c r="BQ117" s="942" t="s">
        <v>393</v>
      </c>
      <c r="BR117" s="943"/>
      <c r="BS117" s="943"/>
      <c r="BT117" s="943"/>
      <c r="BU117" s="943"/>
      <c r="BV117" s="943" t="s">
        <v>393</v>
      </c>
      <c r="BW117" s="943"/>
      <c r="BX117" s="943"/>
      <c r="BY117" s="943"/>
      <c r="BZ117" s="943"/>
      <c r="CA117" s="943" t="s">
        <v>393</v>
      </c>
      <c r="CB117" s="943"/>
      <c r="CC117" s="943"/>
      <c r="CD117" s="943"/>
      <c r="CE117" s="943"/>
      <c r="CF117" s="937" t="s">
        <v>393</v>
      </c>
      <c r="CG117" s="938"/>
      <c r="CH117" s="938"/>
      <c r="CI117" s="938"/>
      <c r="CJ117" s="938"/>
      <c r="CK117" s="965"/>
      <c r="CL117" s="966"/>
      <c r="CM117" s="939" t="s">
        <v>461</v>
      </c>
      <c r="CN117" s="940"/>
      <c r="CO117" s="940"/>
      <c r="CP117" s="940"/>
      <c r="CQ117" s="940"/>
      <c r="CR117" s="940"/>
      <c r="CS117" s="940"/>
      <c r="CT117" s="940"/>
      <c r="CU117" s="940"/>
      <c r="CV117" s="940"/>
      <c r="CW117" s="940"/>
      <c r="CX117" s="940"/>
      <c r="CY117" s="940"/>
      <c r="CZ117" s="940"/>
      <c r="DA117" s="940"/>
      <c r="DB117" s="940"/>
      <c r="DC117" s="940"/>
      <c r="DD117" s="940"/>
      <c r="DE117" s="940"/>
      <c r="DF117" s="941"/>
      <c r="DG117" s="975" t="s">
        <v>393</v>
      </c>
      <c r="DH117" s="976"/>
      <c r="DI117" s="976"/>
      <c r="DJ117" s="976"/>
      <c r="DK117" s="977"/>
      <c r="DL117" s="978" t="s">
        <v>393</v>
      </c>
      <c r="DM117" s="976"/>
      <c r="DN117" s="976"/>
      <c r="DO117" s="976"/>
      <c r="DP117" s="977"/>
      <c r="DQ117" s="978" t="s">
        <v>437</v>
      </c>
      <c r="DR117" s="976"/>
      <c r="DS117" s="976"/>
      <c r="DT117" s="976"/>
      <c r="DU117" s="977"/>
      <c r="DV117" s="979" t="s">
        <v>393</v>
      </c>
      <c r="DW117" s="980"/>
      <c r="DX117" s="980"/>
      <c r="DY117" s="980"/>
      <c r="DZ117" s="981"/>
    </row>
    <row r="118" spans="1:130" s="230" customFormat="1" ht="26.25" customHeight="1" x14ac:dyDescent="0.2">
      <c r="A118" s="929" t="s">
        <v>429</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1"/>
      <c r="AA118" s="909" t="s">
        <v>426</v>
      </c>
      <c r="AB118" s="910"/>
      <c r="AC118" s="910"/>
      <c r="AD118" s="910"/>
      <c r="AE118" s="911"/>
      <c r="AF118" s="909" t="s">
        <v>427</v>
      </c>
      <c r="AG118" s="910"/>
      <c r="AH118" s="910"/>
      <c r="AI118" s="910"/>
      <c r="AJ118" s="911"/>
      <c r="AK118" s="909" t="s">
        <v>309</v>
      </c>
      <c r="AL118" s="910"/>
      <c r="AM118" s="910"/>
      <c r="AN118" s="910"/>
      <c r="AO118" s="911"/>
      <c r="AP118" s="987" t="s">
        <v>428</v>
      </c>
      <c r="AQ118" s="988"/>
      <c r="AR118" s="988"/>
      <c r="AS118" s="988"/>
      <c r="AT118" s="989"/>
      <c r="AU118" s="925"/>
      <c r="AV118" s="926"/>
      <c r="AW118" s="926"/>
      <c r="AX118" s="926"/>
      <c r="AY118" s="926"/>
      <c r="AZ118" s="990" t="s">
        <v>462</v>
      </c>
      <c r="BA118" s="982"/>
      <c r="BB118" s="982"/>
      <c r="BC118" s="982"/>
      <c r="BD118" s="982"/>
      <c r="BE118" s="982"/>
      <c r="BF118" s="982"/>
      <c r="BG118" s="982"/>
      <c r="BH118" s="982"/>
      <c r="BI118" s="982"/>
      <c r="BJ118" s="982"/>
      <c r="BK118" s="982"/>
      <c r="BL118" s="982"/>
      <c r="BM118" s="982"/>
      <c r="BN118" s="982"/>
      <c r="BO118" s="982"/>
      <c r="BP118" s="983"/>
      <c r="BQ118" s="1016" t="s">
        <v>128</v>
      </c>
      <c r="BR118" s="1017"/>
      <c r="BS118" s="1017"/>
      <c r="BT118" s="1017"/>
      <c r="BU118" s="1017"/>
      <c r="BV118" s="1017" t="s">
        <v>128</v>
      </c>
      <c r="BW118" s="1017"/>
      <c r="BX118" s="1017"/>
      <c r="BY118" s="1017"/>
      <c r="BZ118" s="1017"/>
      <c r="CA118" s="1017" t="s">
        <v>128</v>
      </c>
      <c r="CB118" s="1017"/>
      <c r="CC118" s="1017"/>
      <c r="CD118" s="1017"/>
      <c r="CE118" s="1017"/>
      <c r="CF118" s="937" t="s">
        <v>128</v>
      </c>
      <c r="CG118" s="938"/>
      <c r="CH118" s="938"/>
      <c r="CI118" s="938"/>
      <c r="CJ118" s="938"/>
      <c r="CK118" s="965"/>
      <c r="CL118" s="966"/>
      <c r="CM118" s="939" t="s">
        <v>463</v>
      </c>
      <c r="CN118" s="940"/>
      <c r="CO118" s="940"/>
      <c r="CP118" s="940"/>
      <c r="CQ118" s="940"/>
      <c r="CR118" s="940"/>
      <c r="CS118" s="940"/>
      <c r="CT118" s="940"/>
      <c r="CU118" s="940"/>
      <c r="CV118" s="940"/>
      <c r="CW118" s="940"/>
      <c r="CX118" s="940"/>
      <c r="CY118" s="940"/>
      <c r="CZ118" s="940"/>
      <c r="DA118" s="940"/>
      <c r="DB118" s="940"/>
      <c r="DC118" s="940"/>
      <c r="DD118" s="940"/>
      <c r="DE118" s="940"/>
      <c r="DF118" s="941"/>
      <c r="DG118" s="975" t="s">
        <v>128</v>
      </c>
      <c r="DH118" s="976"/>
      <c r="DI118" s="976"/>
      <c r="DJ118" s="976"/>
      <c r="DK118" s="977"/>
      <c r="DL118" s="978" t="s">
        <v>128</v>
      </c>
      <c r="DM118" s="976"/>
      <c r="DN118" s="976"/>
      <c r="DO118" s="976"/>
      <c r="DP118" s="977"/>
      <c r="DQ118" s="978" t="s">
        <v>128</v>
      </c>
      <c r="DR118" s="976"/>
      <c r="DS118" s="976"/>
      <c r="DT118" s="976"/>
      <c r="DU118" s="977"/>
      <c r="DV118" s="979" t="s">
        <v>441</v>
      </c>
      <c r="DW118" s="980"/>
      <c r="DX118" s="980"/>
      <c r="DY118" s="980"/>
      <c r="DZ118" s="981"/>
    </row>
    <row r="119" spans="1:130" s="230" customFormat="1" ht="26.25" customHeight="1" x14ac:dyDescent="0.2">
      <c r="A119" s="1073" t="s">
        <v>432</v>
      </c>
      <c r="B119" s="964"/>
      <c r="C119" s="946" t="s">
        <v>433</v>
      </c>
      <c r="D119" s="914"/>
      <c r="E119" s="914"/>
      <c r="F119" s="914"/>
      <c r="G119" s="914"/>
      <c r="H119" s="914"/>
      <c r="I119" s="914"/>
      <c r="J119" s="914"/>
      <c r="K119" s="914"/>
      <c r="L119" s="914"/>
      <c r="M119" s="914"/>
      <c r="N119" s="914"/>
      <c r="O119" s="914"/>
      <c r="P119" s="914"/>
      <c r="Q119" s="914"/>
      <c r="R119" s="914"/>
      <c r="S119" s="914"/>
      <c r="T119" s="914"/>
      <c r="U119" s="914"/>
      <c r="V119" s="914"/>
      <c r="W119" s="914"/>
      <c r="X119" s="914"/>
      <c r="Y119" s="914"/>
      <c r="Z119" s="915"/>
      <c r="AA119" s="916" t="s">
        <v>128</v>
      </c>
      <c r="AB119" s="917"/>
      <c r="AC119" s="917"/>
      <c r="AD119" s="917"/>
      <c r="AE119" s="918"/>
      <c r="AF119" s="919" t="s">
        <v>128</v>
      </c>
      <c r="AG119" s="917"/>
      <c r="AH119" s="917"/>
      <c r="AI119" s="917"/>
      <c r="AJ119" s="918"/>
      <c r="AK119" s="919" t="s">
        <v>128</v>
      </c>
      <c r="AL119" s="917"/>
      <c r="AM119" s="917"/>
      <c r="AN119" s="917"/>
      <c r="AO119" s="918"/>
      <c r="AP119" s="920" t="s">
        <v>128</v>
      </c>
      <c r="AQ119" s="921"/>
      <c r="AR119" s="921"/>
      <c r="AS119" s="921"/>
      <c r="AT119" s="922"/>
      <c r="AU119" s="927"/>
      <c r="AV119" s="928"/>
      <c r="AW119" s="928"/>
      <c r="AX119" s="928"/>
      <c r="AY119" s="928"/>
      <c r="AZ119" s="251" t="s">
        <v>187</v>
      </c>
      <c r="BA119" s="251"/>
      <c r="BB119" s="251"/>
      <c r="BC119" s="251"/>
      <c r="BD119" s="251"/>
      <c r="BE119" s="251"/>
      <c r="BF119" s="251"/>
      <c r="BG119" s="251"/>
      <c r="BH119" s="251"/>
      <c r="BI119" s="251"/>
      <c r="BJ119" s="251"/>
      <c r="BK119" s="251"/>
      <c r="BL119" s="251"/>
      <c r="BM119" s="251"/>
      <c r="BN119" s="251"/>
      <c r="BO119" s="994" t="s">
        <v>464</v>
      </c>
      <c r="BP119" s="1022"/>
      <c r="BQ119" s="1016">
        <v>25695185</v>
      </c>
      <c r="BR119" s="1017"/>
      <c r="BS119" s="1017"/>
      <c r="BT119" s="1017"/>
      <c r="BU119" s="1017"/>
      <c r="BV119" s="1017">
        <v>26435688</v>
      </c>
      <c r="BW119" s="1017"/>
      <c r="BX119" s="1017"/>
      <c r="BY119" s="1017"/>
      <c r="BZ119" s="1017"/>
      <c r="CA119" s="1017">
        <v>25858635</v>
      </c>
      <c r="CB119" s="1017"/>
      <c r="CC119" s="1017"/>
      <c r="CD119" s="1017"/>
      <c r="CE119" s="1017"/>
      <c r="CF119" s="1018"/>
      <c r="CG119" s="1019"/>
      <c r="CH119" s="1019"/>
      <c r="CI119" s="1019"/>
      <c r="CJ119" s="1020"/>
      <c r="CK119" s="967"/>
      <c r="CL119" s="968"/>
      <c r="CM119" s="990" t="s">
        <v>465</v>
      </c>
      <c r="CN119" s="982"/>
      <c r="CO119" s="982"/>
      <c r="CP119" s="982"/>
      <c r="CQ119" s="982"/>
      <c r="CR119" s="982"/>
      <c r="CS119" s="982"/>
      <c r="CT119" s="982"/>
      <c r="CU119" s="982"/>
      <c r="CV119" s="982"/>
      <c r="CW119" s="982"/>
      <c r="CX119" s="982"/>
      <c r="CY119" s="982"/>
      <c r="CZ119" s="982"/>
      <c r="DA119" s="982"/>
      <c r="DB119" s="982"/>
      <c r="DC119" s="982"/>
      <c r="DD119" s="982"/>
      <c r="DE119" s="982"/>
      <c r="DF119" s="983"/>
      <c r="DG119" s="1021" t="s">
        <v>128</v>
      </c>
      <c r="DH119" s="1003"/>
      <c r="DI119" s="1003"/>
      <c r="DJ119" s="1003"/>
      <c r="DK119" s="1004"/>
      <c r="DL119" s="1002" t="s">
        <v>128</v>
      </c>
      <c r="DM119" s="1003"/>
      <c r="DN119" s="1003"/>
      <c r="DO119" s="1003"/>
      <c r="DP119" s="1004"/>
      <c r="DQ119" s="1002" t="s">
        <v>393</v>
      </c>
      <c r="DR119" s="1003"/>
      <c r="DS119" s="1003"/>
      <c r="DT119" s="1003"/>
      <c r="DU119" s="1004"/>
      <c r="DV119" s="1005" t="s">
        <v>128</v>
      </c>
      <c r="DW119" s="1006"/>
      <c r="DX119" s="1006"/>
      <c r="DY119" s="1006"/>
      <c r="DZ119" s="1007"/>
    </row>
    <row r="120" spans="1:130" s="230" customFormat="1" ht="26.25" customHeight="1" x14ac:dyDescent="0.2">
      <c r="A120" s="1074"/>
      <c r="B120" s="966"/>
      <c r="C120" s="939" t="s">
        <v>439</v>
      </c>
      <c r="D120" s="940"/>
      <c r="E120" s="940"/>
      <c r="F120" s="940"/>
      <c r="G120" s="940"/>
      <c r="H120" s="940"/>
      <c r="I120" s="940"/>
      <c r="J120" s="940"/>
      <c r="K120" s="940"/>
      <c r="L120" s="940"/>
      <c r="M120" s="940"/>
      <c r="N120" s="940"/>
      <c r="O120" s="940"/>
      <c r="P120" s="940"/>
      <c r="Q120" s="940"/>
      <c r="R120" s="940"/>
      <c r="S120" s="940"/>
      <c r="T120" s="940"/>
      <c r="U120" s="940"/>
      <c r="V120" s="940"/>
      <c r="W120" s="940"/>
      <c r="X120" s="940"/>
      <c r="Y120" s="940"/>
      <c r="Z120" s="941"/>
      <c r="AA120" s="975" t="s">
        <v>128</v>
      </c>
      <c r="AB120" s="976"/>
      <c r="AC120" s="976"/>
      <c r="AD120" s="976"/>
      <c r="AE120" s="977"/>
      <c r="AF120" s="978" t="s">
        <v>128</v>
      </c>
      <c r="AG120" s="976"/>
      <c r="AH120" s="976"/>
      <c r="AI120" s="976"/>
      <c r="AJ120" s="977"/>
      <c r="AK120" s="978" t="s">
        <v>128</v>
      </c>
      <c r="AL120" s="976"/>
      <c r="AM120" s="976"/>
      <c r="AN120" s="976"/>
      <c r="AO120" s="977"/>
      <c r="AP120" s="979" t="s">
        <v>128</v>
      </c>
      <c r="AQ120" s="980"/>
      <c r="AR120" s="980"/>
      <c r="AS120" s="980"/>
      <c r="AT120" s="981"/>
      <c r="AU120" s="1008" t="s">
        <v>466</v>
      </c>
      <c r="AV120" s="1009"/>
      <c r="AW120" s="1009"/>
      <c r="AX120" s="1009"/>
      <c r="AY120" s="1010"/>
      <c r="AZ120" s="946" t="s">
        <v>467</v>
      </c>
      <c r="BA120" s="914"/>
      <c r="BB120" s="914"/>
      <c r="BC120" s="914"/>
      <c r="BD120" s="914"/>
      <c r="BE120" s="914"/>
      <c r="BF120" s="914"/>
      <c r="BG120" s="914"/>
      <c r="BH120" s="914"/>
      <c r="BI120" s="914"/>
      <c r="BJ120" s="914"/>
      <c r="BK120" s="914"/>
      <c r="BL120" s="914"/>
      <c r="BM120" s="914"/>
      <c r="BN120" s="914"/>
      <c r="BO120" s="914"/>
      <c r="BP120" s="915"/>
      <c r="BQ120" s="947">
        <v>82268501</v>
      </c>
      <c r="BR120" s="948"/>
      <c r="BS120" s="948"/>
      <c r="BT120" s="948"/>
      <c r="BU120" s="948"/>
      <c r="BV120" s="948">
        <v>91605865</v>
      </c>
      <c r="BW120" s="948"/>
      <c r="BX120" s="948"/>
      <c r="BY120" s="948"/>
      <c r="BZ120" s="948"/>
      <c r="CA120" s="948">
        <v>96542651</v>
      </c>
      <c r="CB120" s="948"/>
      <c r="CC120" s="948"/>
      <c r="CD120" s="948"/>
      <c r="CE120" s="948"/>
      <c r="CF120" s="961">
        <v>92.3</v>
      </c>
      <c r="CG120" s="962"/>
      <c r="CH120" s="962"/>
      <c r="CI120" s="962"/>
      <c r="CJ120" s="962"/>
      <c r="CK120" s="1023" t="s">
        <v>468</v>
      </c>
      <c r="CL120" s="1024"/>
      <c r="CM120" s="1024"/>
      <c r="CN120" s="1024"/>
      <c r="CO120" s="1025"/>
      <c r="CP120" s="1031" t="s">
        <v>469</v>
      </c>
      <c r="CQ120" s="1032"/>
      <c r="CR120" s="1032"/>
      <c r="CS120" s="1032"/>
      <c r="CT120" s="1032"/>
      <c r="CU120" s="1032"/>
      <c r="CV120" s="1032"/>
      <c r="CW120" s="1032"/>
      <c r="CX120" s="1032"/>
      <c r="CY120" s="1032"/>
      <c r="CZ120" s="1032"/>
      <c r="DA120" s="1032"/>
      <c r="DB120" s="1032"/>
      <c r="DC120" s="1032"/>
      <c r="DD120" s="1032"/>
      <c r="DE120" s="1032"/>
      <c r="DF120" s="1033"/>
      <c r="DG120" s="947" t="s">
        <v>128</v>
      </c>
      <c r="DH120" s="948"/>
      <c r="DI120" s="948"/>
      <c r="DJ120" s="948"/>
      <c r="DK120" s="948"/>
      <c r="DL120" s="948" t="s">
        <v>128</v>
      </c>
      <c r="DM120" s="948"/>
      <c r="DN120" s="948"/>
      <c r="DO120" s="948"/>
      <c r="DP120" s="948"/>
      <c r="DQ120" s="948" t="s">
        <v>128</v>
      </c>
      <c r="DR120" s="948"/>
      <c r="DS120" s="948"/>
      <c r="DT120" s="948"/>
      <c r="DU120" s="948"/>
      <c r="DV120" s="949" t="s">
        <v>393</v>
      </c>
      <c r="DW120" s="949"/>
      <c r="DX120" s="949"/>
      <c r="DY120" s="949"/>
      <c r="DZ120" s="950"/>
    </row>
    <row r="121" spans="1:130" s="230" customFormat="1" ht="26.25" customHeight="1" x14ac:dyDescent="0.2">
      <c r="A121" s="1074"/>
      <c r="B121" s="966"/>
      <c r="C121" s="991" t="s">
        <v>470</v>
      </c>
      <c r="D121" s="992"/>
      <c r="E121" s="992"/>
      <c r="F121" s="992"/>
      <c r="G121" s="992"/>
      <c r="H121" s="992"/>
      <c r="I121" s="992"/>
      <c r="J121" s="992"/>
      <c r="K121" s="992"/>
      <c r="L121" s="992"/>
      <c r="M121" s="992"/>
      <c r="N121" s="992"/>
      <c r="O121" s="992"/>
      <c r="P121" s="992"/>
      <c r="Q121" s="992"/>
      <c r="R121" s="992"/>
      <c r="S121" s="992"/>
      <c r="T121" s="992"/>
      <c r="U121" s="992"/>
      <c r="V121" s="992"/>
      <c r="W121" s="992"/>
      <c r="X121" s="992"/>
      <c r="Y121" s="992"/>
      <c r="Z121" s="993"/>
      <c r="AA121" s="975" t="s">
        <v>128</v>
      </c>
      <c r="AB121" s="976"/>
      <c r="AC121" s="976"/>
      <c r="AD121" s="976"/>
      <c r="AE121" s="977"/>
      <c r="AF121" s="978" t="s">
        <v>128</v>
      </c>
      <c r="AG121" s="976"/>
      <c r="AH121" s="976"/>
      <c r="AI121" s="976"/>
      <c r="AJ121" s="977"/>
      <c r="AK121" s="978" t="s">
        <v>445</v>
      </c>
      <c r="AL121" s="976"/>
      <c r="AM121" s="976"/>
      <c r="AN121" s="976"/>
      <c r="AO121" s="977"/>
      <c r="AP121" s="979" t="s">
        <v>128</v>
      </c>
      <c r="AQ121" s="980"/>
      <c r="AR121" s="980"/>
      <c r="AS121" s="980"/>
      <c r="AT121" s="981"/>
      <c r="AU121" s="1011"/>
      <c r="AV121" s="1012"/>
      <c r="AW121" s="1012"/>
      <c r="AX121" s="1012"/>
      <c r="AY121" s="1013"/>
      <c r="AZ121" s="939" t="s">
        <v>471</v>
      </c>
      <c r="BA121" s="940"/>
      <c r="BB121" s="940"/>
      <c r="BC121" s="940"/>
      <c r="BD121" s="940"/>
      <c r="BE121" s="940"/>
      <c r="BF121" s="940"/>
      <c r="BG121" s="940"/>
      <c r="BH121" s="940"/>
      <c r="BI121" s="940"/>
      <c r="BJ121" s="940"/>
      <c r="BK121" s="940"/>
      <c r="BL121" s="940"/>
      <c r="BM121" s="940"/>
      <c r="BN121" s="940"/>
      <c r="BO121" s="940"/>
      <c r="BP121" s="941"/>
      <c r="BQ121" s="942" t="s">
        <v>128</v>
      </c>
      <c r="BR121" s="943"/>
      <c r="BS121" s="943"/>
      <c r="BT121" s="943"/>
      <c r="BU121" s="943"/>
      <c r="BV121" s="943" t="s">
        <v>128</v>
      </c>
      <c r="BW121" s="943"/>
      <c r="BX121" s="943"/>
      <c r="BY121" s="943"/>
      <c r="BZ121" s="943"/>
      <c r="CA121" s="943" t="s">
        <v>128</v>
      </c>
      <c r="CB121" s="943"/>
      <c r="CC121" s="943"/>
      <c r="CD121" s="943"/>
      <c r="CE121" s="943"/>
      <c r="CF121" s="937" t="s">
        <v>393</v>
      </c>
      <c r="CG121" s="938"/>
      <c r="CH121" s="938"/>
      <c r="CI121" s="938"/>
      <c r="CJ121" s="938"/>
      <c r="CK121" s="1026"/>
      <c r="CL121" s="1027"/>
      <c r="CM121" s="1027"/>
      <c r="CN121" s="1027"/>
      <c r="CO121" s="1028"/>
      <c r="CP121" s="1036" t="s">
        <v>472</v>
      </c>
      <c r="CQ121" s="1037"/>
      <c r="CR121" s="1037"/>
      <c r="CS121" s="1037"/>
      <c r="CT121" s="1037"/>
      <c r="CU121" s="1037"/>
      <c r="CV121" s="1037"/>
      <c r="CW121" s="1037"/>
      <c r="CX121" s="1037"/>
      <c r="CY121" s="1037"/>
      <c r="CZ121" s="1037"/>
      <c r="DA121" s="1037"/>
      <c r="DB121" s="1037"/>
      <c r="DC121" s="1037"/>
      <c r="DD121" s="1037"/>
      <c r="DE121" s="1037"/>
      <c r="DF121" s="1038"/>
      <c r="DG121" s="942" t="s">
        <v>128</v>
      </c>
      <c r="DH121" s="943"/>
      <c r="DI121" s="943"/>
      <c r="DJ121" s="943"/>
      <c r="DK121" s="943"/>
      <c r="DL121" s="943" t="s">
        <v>128</v>
      </c>
      <c r="DM121" s="943"/>
      <c r="DN121" s="943"/>
      <c r="DO121" s="943"/>
      <c r="DP121" s="943"/>
      <c r="DQ121" s="943" t="s">
        <v>128</v>
      </c>
      <c r="DR121" s="943"/>
      <c r="DS121" s="943"/>
      <c r="DT121" s="943"/>
      <c r="DU121" s="943"/>
      <c r="DV121" s="944" t="s">
        <v>128</v>
      </c>
      <c r="DW121" s="944"/>
      <c r="DX121" s="944"/>
      <c r="DY121" s="944"/>
      <c r="DZ121" s="945"/>
    </row>
    <row r="122" spans="1:130" s="230" customFormat="1" ht="26.25" customHeight="1" x14ac:dyDescent="0.2">
      <c r="A122" s="1074"/>
      <c r="B122" s="966"/>
      <c r="C122" s="939" t="s">
        <v>452</v>
      </c>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1"/>
      <c r="AA122" s="975" t="s">
        <v>128</v>
      </c>
      <c r="AB122" s="976"/>
      <c r="AC122" s="976"/>
      <c r="AD122" s="976"/>
      <c r="AE122" s="977"/>
      <c r="AF122" s="978" t="s">
        <v>128</v>
      </c>
      <c r="AG122" s="976"/>
      <c r="AH122" s="976"/>
      <c r="AI122" s="976"/>
      <c r="AJ122" s="977"/>
      <c r="AK122" s="978" t="s">
        <v>128</v>
      </c>
      <c r="AL122" s="976"/>
      <c r="AM122" s="976"/>
      <c r="AN122" s="976"/>
      <c r="AO122" s="977"/>
      <c r="AP122" s="979" t="s">
        <v>128</v>
      </c>
      <c r="AQ122" s="980"/>
      <c r="AR122" s="980"/>
      <c r="AS122" s="980"/>
      <c r="AT122" s="981"/>
      <c r="AU122" s="1011"/>
      <c r="AV122" s="1012"/>
      <c r="AW122" s="1012"/>
      <c r="AX122" s="1012"/>
      <c r="AY122" s="1013"/>
      <c r="AZ122" s="990" t="s">
        <v>473</v>
      </c>
      <c r="BA122" s="982"/>
      <c r="BB122" s="982"/>
      <c r="BC122" s="982"/>
      <c r="BD122" s="982"/>
      <c r="BE122" s="982"/>
      <c r="BF122" s="982"/>
      <c r="BG122" s="982"/>
      <c r="BH122" s="982"/>
      <c r="BI122" s="982"/>
      <c r="BJ122" s="982"/>
      <c r="BK122" s="982"/>
      <c r="BL122" s="982"/>
      <c r="BM122" s="982"/>
      <c r="BN122" s="982"/>
      <c r="BO122" s="982"/>
      <c r="BP122" s="983"/>
      <c r="BQ122" s="1016">
        <v>44785950</v>
      </c>
      <c r="BR122" s="1017"/>
      <c r="BS122" s="1017"/>
      <c r="BT122" s="1017"/>
      <c r="BU122" s="1017"/>
      <c r="BV122" s="1017">
        <v>43095662</v>
      </c>
      <c r="BW122" s="1017"/>
      <c r="BX122" s="1017"/>
      <c r="BY122" s="1017"/>
      <c r="BZ122" s="1017"/>
      <c r="CA122" s="1017">
        <v>39858494</v>
      </c>
      <c r="CB122" s="1017"/>
      <c r="CC122" s="1017"/>
      <c r="CD122" s="1017"/>
      <c r="CE122" s="1017"/>
      <c r="CF122" s="1034">
        <v>38.1</v>
      </c>
      <c r="CG122" s="1035"/>
      <c r="CH122" s="1035"/>
      <c r="CI122" s="1035"/>
      <c r="CJ122" s="1035"/>
      <c r="CK122" s="1026"/>
      <c r="CL122" s="1027"/>
      <c r="CM122" s="1027"/>
      <c r="CN122" s="1027"/>
      <c r="CO122" s="1028"/>
      <c r="CP122" s="1036" t="s">
        <v>474</v>
      </c>
      <c r="CQ122" s="1037"/>
      <c r="CR122" s="1037"/>
      <c r="CS122" s="1037"/>
      <c r="CT122" s="1037"/>
      <c r="CU122" s="1037"/>
      <c r="CV122" s="1037"/>
      <c r="CW122" s="1037"/>
      <c r="CX122" s="1037"/>
      <c r="CY122" s="1037"/>
      <c r="CZ122" s="1037"/>
      <c r="DA122" s="1037"/>
      <c r="DB122" s="1037"/>
      <c r="DC122" s="1037"/>
      <c r="DD122" s="1037"/>
      <c r="DE122" s="1037"/>
      <c r="DF122" s="1038"/>
      <c r="DG122" s="942" t="s">
        <v>445</v>
      </c>
      <c r="DH122" s="943"/>
      <c r="DI122" s="943"/>
      <c r="DJ122" s="943"/>
      <c r="DK122" s="943"/>
      <c r="DL122" s="943" t="s">
        <v>445</v>
      </c>
      <c r="DM122" s="943"/>
      <c r="DN122" s="943"/>
      <c r="DO122" s="943"/>
      <c r="DP122" s="943"/>
      <c r="DQ122" s="943" t="s">
        <v>445</v>
      </c>
      <c r="DR122" s="943"/>
      <c r="DS122" s="943"/>
      <c r="DT122" s="943"/>
      <c r="DU122" s="943"/>
      <c r="DV122" s="944" t="s">
        <v>445</v>
      </c>
      <c r="DW122" s="944"/>
      <c r="DX122" s="944"/>
      <c r="DY122" s="944"/>
      <c r="DZ122" s="945"/>
    </row>
    <row r="123" spans="1:130" s="230" customFormat="1" ht="26.25" customHeight="1" x14ac:dyDescent="0.2">
      <c r="A123" s="1074"/>
      <c r="B123" s="966"/>
      <c r="C123" s="939" t="s">
        <v>458</v>
      </c>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1"/>
      <c r="AA123" s="975" t="s">
        <v>445</v>
      </c>
      <c r="AB123" s="976"/>
      <c r="AC123" s="976"/>
      <c r="AD123" s="976"/>
      <c r="AE123" s="977"/>
      <c r="AF123" s="978" t="s">
        <v>445</v>
      </c>
      <c r="AG123" s="976"/>
      <c r="AH123" s="976"/>
      <c r="AI123" s="976"/>
      <c r="AJ123" s="977"/>
      <c r="AK123" s="978" t="s">
        <v>445</v>
      </c>
      <c r="AL123" s="976"/>
      <c r="AM123" s="976"/>
      <c r="AN123" s="976"/>
      <c r="AO123" s="977"/>
      <c r="AP123" s="979" t="s">
        <v>445</v>
      </c>
      <c r="AQ123" s="980"/>
      <c r="AR123" s="980"/>
      <c r="AS123" s="980"/>
      <c r="AT123" s="981"/>
      <c r="AU123" s="1014"/>
      <c r="AV123" s="1015"/>
      <c r="AW123" s="1015"/>
      <c r="AX123" s="1015"/>
      <c r="AY123" s="1015"/>
      <c r="AZ123" s="251" t="s">
        <v>187</v>
      </c>
      <c r="BA123" s="251"/>
      <c r="BB123" s="251"/>
      <c r="BC123" s="251"/>
      <c r="BD123" s="251"/>
      <c r="BE123" s="251"/>
      <c r="BF123" s="251"/>
      <c r="BG123" s="251"/>
      <c r="BH123" s="251"/>
      <c r="BI123" s="251"/>
      <c r="BJ123" s="251"/>
      <c r="BK123" s="251"/>
      <c r="BL123" s="251"/>
      <c r="BM123" s="251"/>
      <c r="BN123" s="251"/>
      <c r="BO123" s="994" t="s">
        <v>475</v>
      </c>
      <c r="BP123" s="1022"/>
      <c r="BQ123" s="1080">
        <v>127054451</v>
      </c>
      <c r="BR123" s="1081"/>
      <c r="BS123" s="1081"/>
      <c r="BT123" s="1081"/>
      <c r="BU123" s="1081"/>
      <c r="BV123" s="1081">
        <v>134701527</v>
      </c>
      <c r="BW123" s="1081"/>
      <c r="BX123" s="1081"/>
      <c r="BY123" s="1081"/>
      <c r="BZ123" s="1081"/>
      <c r="CA123" s="1081">
        <v>136401145</v>
      </c>
      <c r="CB123" s="1081"/>
      <c r="CC123" s="1081"/>
      <c r="CD123" s="1081"/>
      <c r="CE123" s="1081"/>
      <c r="CF123" s="1018"/>
      <c r="CG123" s="1019"/>
      <c r="CH123" s="1019"/>
      <c r="CI123" s="1019"/>
      <c r="CJ123" s="1020"/>
      <c r="CK123" s="1026"/>
      <c r="CL123" s="1027"/>
      <c r="CM123" s="1027"/>
      <c r="CN123" s="1027"/>
      <c r="CO123" s="1028"/>
      <c r="CP123" s="1036"/>
      <c r="CQ123" s="1037"/>
      <c r="CR123" s="1037"/>
      <c r="CS123" s="1037"/>
      <c r="CT123" s="1037"/>
      <c r="CU123" s="1037"/>
      <c r="CV123" s="1037"/>
      <c r="CW123" s="1037"/>
      <c r="CX123" s="1037"/>
      <c r="CY123" s="1037"/>
      <c r="CZ123" s="1037"/>
      <c r="DA123" s="1037"/>
      <c r="DB123" s="1037"/>
      <c r="DC123" s="1037"/>
      <c r="DD123" s="1037"/>
      <c r="DE123" s="1037"/>
      <c r="DF123" s="1038"/>
      <c r="DG123" s="975"/>
      <c r="DH123" s="976"/>
      <c r="DI123" s="976"/>
      <c r="DJ123" s="976"/>
      <c r="DK123" s="977"/>
      <c r="DL123" s="978"/>
      <c r="DM123" s="976"/>
      <c r="DN123" s="976"/>
      <c r="DO123" s="976"/>
      <c r="DP123" s="977"/>
      <c r="DQ123" s="978"/>
      <c r="DR123" s="976"/>
      <c r="DS123" s="976"/>
      <c r="DT123" s="976"/>
      <c r="DU123" s="977"/>
      <c r="DV123" s="979"/>
      <c r="DW123" s="980"/>
      <c r="DX123" s="980"/>
      <c r="DY123" s="980"/>
      <c r="DZ123" s="981"/>
    </row>
    <row r="124" spans="1:130" s="230" customFormat="1" ht="26.25" customHeight="1" thickBot="1" x14ac:dyDescent="0.25">
      <c r="A124" s="1074"/>
      <c r="B124" s="966"/>
      <c r="C124" s="939" t="s">
        <v>461</v>
      </c>
      <c r="D124" s="940"/>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1"/>
      <c r="AA124" s="975" t="s">
        <v>128</v>
      </c>
      <c r="AB124" s="976"/>
      <c r="AC124" s="976"/>
      <c r="AD124" s="976"/>
      <c r="AE124" s="977"/>
      <c r="AF124" s="978" t="s">
        <v>476</v>
      </c>
      <c r="AG124" s="976"/>
      <c r="AH124" s="976"/>
      <c r="AI124" s="976"/>
      <c r="AJ124" s="977"/>
      <c r="AK124" s="978" t="s">
        <v>477</v>
      </c>
      <c r="AL124" s="976"/>
      <c r="AM124" s="976"/>
      <c r="AN124" s="976"/>
      <c r="AO124" s="977"/>
      <c r="AP124" s="979" t="s">
        <v>478</v>
      </c>
      <c r="AQ124" s="980"/>
      <c r="AR124" s="980"/>
      <c r="AS124" s="980"/>
      <c r="AT124" s="981"/>
      <c r="AU124" s="1076" t="s">
        <v>479</v>
      </c>
      <c r="AV124" s="1077"/>
      <c r="AW124" s="1077"/>
      <c r="AX124" s="1077"/>
      <c r="AY124" s="1077"/>
      <c r="AZ124" s="1077"/>
      <c r="BA124" s="1077"/>
      <c r="BB124" s="1077"/>
      <c r="BC124" s="1077"/>
      <c r="BD124" s="1077"/>
      <c r="BE124" s="1077"/>
      <c r="BF124" s="1077"/>
      <c r="BG124" s="1077"/>
      <c r="BH124" s="1077"/>
      <c r="BI124" s="1077"/>
      <c r="BJ124" s="1077"/>
      <c r="BK124" s="1077"/>
      <c r="BL124" s="1077"/>
      <c r="BM124" s="1077"/>
      <c r="BN124" s="1077"/>
      <c r="BO124" s="1077"/>
      <c r="BP124" s="1078"/>
      <c r="BQ124" s="1079" t="s">
        <v>478</v>
      </c>
      <c r="BR124" s="1044"/>
      <c r="BS124" s="1044"/>
      <c r="BT124" s="1044"/>
      <c r="BU124" s="1044"/>
      <c r="BV124" s="1044" t="s">
        <v>128</v>
      </c>
      <c r="BW124" s="1044"/>
      <c r="BX124" s="1044"/>
      <c r="BY124" s="1044"/>
      <c r="BZ124" s="1044"/>
      <c r="CA124" s="1044" t="s">
        <v>477</v>
      </c>
      <c r="CB124" s="1044"/>
      <c r="CC124" s="1044"/>
      <c r="CD124" s="1044"/>
      <c r="CE124" s="1044"/>
      <c r="CF124" s="1045"/>
      <c r="CG124" s="1046"/>
      <c r="CH124" s="1046"/>
      <c r="CI124" s="1046"/>
      <c r="CJ124" s="1047"/>
      <c r="CK124" s="1029"/>
      <c r="CL124" s="1029"/>
      <c r="CM124" s="1029"/>
      <c r="CN124" s="1029"/>
      <c r="CO124" s="1030"/>
      <c r="CP124" s="1036" t="s">
        <v>480</v>
      </c>
      <c r="CQ124" s="1037"/>
      <c r="CR124" s="1037"/>
      <c r="CS124" s="1037"/>
      <c r="CT124" s="1037"/>
      <c r="CU124" s="1037"/>
      <c r="CV124" s="1037"/>
      <c r="CW124" s="1037"/>
      <c r="CX124" s="1037"/>
      <c r="CY124" s="1037"/>
      <c r="CZ124" s="1037"/>
      <c r="DA124" s="1037"/>
      <c r="DB124" s="1037"/>
      <c r="DC124" s="1037"/>
      <c r="DD124" s="1037"/>
      <c r="DE124" s="1037"/>
      <c r="DF124" s="1038"/>
      <c r="DG124" s="1021" t="s">
        <v>128</v>
      </c>
      <c r="DH124" s="1003"/>
      <c r="DI124" s="1003"/>
      <c r="DJ124" s="1003"/>
      <c r="DK124" s="1004"/>
      <c r="DL124" s="1002" t="s">
        <v>128</v>
      </c>
      <c r="DM124" s="1003"/>
      <c r="DN124" s="1003"/>
      <c r="DO124" s="1003"/>
      <c r="DP124" s="1004"/>
      <c r="DQ124" s="1002" t="s">
        <v>481</v>
      </c>
      <c r="DR124" s="1003"/>
      <c r="DS124" s="1003"/>
      <c r="DT124" s="1003"/>
      <c r="DU124" s="1004"/>
      <c r="DV124" s="1005" t="s">
        <v>477</v>
      </c>
      <c r="DW124" s="1006"/>
      <c r="DX124" s="1006"/>
      <c r="DY124" s="1006"/>
      <c r="DZ124" s="1007"/>
    </row>
    <row r="125" spans="1:130" s="230" customFormat="1" ht="26.25" customHeight="1" x14ac:dyDescent="0.2">
      <c r="A125" s="1074"/>
      <c r="B125" s="966"/>
      <c r="C125" s="939" t="s">
        <v>463</v>
      </c>
      <c r="D125" s="940"/>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1"/>
      <c r="AA125" s="975" t="s">
        <v>482</v>
      </c>
      <c r="AB125" s="976"/>
      <c r="AC125" s="976"/>
      <c r="AD125" s="976"/>
      <c r="AE125" s="977"/>
      <c r="AF125" s="978" t="s">
        <v>482</v>
      </c>
      <c r="AG125" s="976"/>
      <c r="AH125" s="976"/>
      <c r="AI125" s="976"/>
      <c r="AJ125" s="977"/>
      <c r="AK125" s="978" t="s">
        <v>476</v>
      </c>
      <c r="AL125" s="976"/>
      <c r="AM125" s="976"/>
      <c r="AN125" s="976"/>
      <c r="AO125" s="977"/>
      <c r="AP125" s="979" t="s">
        <v>476</v>
      </c>
      <c r="AQ125" s="980"/>
      <c r="AR125" s="980"/>
      <c r="AS125" s="980"/>
      <c r="AT125" s="98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9" t="s">
        <v>483</v>
      </c>
      <c r="CL125" s="1024"/>
      <c r="CM125" s="1024"/>
      <c r="CN125" s="1024"/>
      <c r="CO125" s="1025"/>
      <c r="CP125" s="946" t="s">
        <v>484</v>
      </c>
      <c r="CQ125" s="914"/>
      <c r="CR125" s="914"/>
      <c r="CS125" s="914"/>
      <c r="CT125" s="914"/>
      <c r="CU125" s="914"/>
      <c r="CV125" s="914"/>
      <c r="CW125" s="914"/>
      <c r="CX125" s="914"/>
      <c r="CY125" s="914"/>
      <c r="CZ125" s="914"/>
      <c r="DA125" s="914"/>
      <c r="DB125" s="914"/>
      <c r="DC125" s="914"/>
      <c r="DD125" s="914"/>
      <c r="DE125" s="914"/>
      <c r="DF125" s="915"/>
      <c r="DG125" s="947" t="s">
        <v>128</v>
      </c>
      <c r="DH125" s="948"/>
      <c r="DI125" s="948"/>
      <c r="DJ125" s="948"/>
      <c r="DK125" s="948"/>
      <c r="DL125" s="948" t="s">
        <v>128</v>
      </c>
      <c r="DM125" s="948"/>
      <c r="DN125" s="948"/>
      <c r="DO125" s="948"/>
      <c r="DP125" s="948"/>
      <c r="DQ125" s="948" t="s">
        <v>128</v>
      </c>
      <c r="DR125" s="948"/>
      <c r="DS125" s="948"/>
      <c r="DT125" s="948"/>
      <c r="DU125" s="948"/>
      <c r="DV125" s="949" t="s">
        <v>128</v>
      </c>
      <c r="DW125" s="949"/>
      <c r="DX125" s="949"/>
      <c r="DY125" s="949"/>
      <c r="DZ125" s="950"/>
    </row>
    <row r="126" spans="1:130" s="230" customFormat="1" ht="26.25" customHeight="1" thickBot="1" x14ac:dyDescent="0.25">
      <c r="A126" s="1074"/>
      <c r="B126" s="966"/>
      <c r="C126" s="939" t="s">
        <v>465</v>
      </c>
      <c r="D126" s="940"/>
      <c r="E126" s="940"/>
      <c r="F126" s="940"/>
      <c r="G126" s="940"/>
      <c r="H126" s="940"/>
      <c r="I126" s="940"/>
      <c r="J126" s="940"/>
      <c r="K126" s="940"/>
      <c r="L126" s="940"/>
      <c r="M126" s="940"/>
      <c r="N126" s="940"/>
      <c r="O126" s="940"/>
      <c r="P126" s="940"/>
      <c r="Q126" s="940"/>
      <c r="R126" s="940"/>
      <c r="S126" s="940"/>
      <c r="T126" s="940"/>
      <c r="U126" s="940"/>
      <c r="V126" s="940"/>
      <c r="W126" s="940"/>
      <c r="X126" s="940"/>
      <c r="Y126" s="940"/>
      <c r="Z126" s="941"/>
      <c r="AA126" s="975" t="s">
        <v>128</v>
      </c>
      <c r="AB126" s="976"/>
      <c r="AC126" s="976"/>
      <c r="AD126" s="976"/>
      <c r="AE126" s="977"/>
      <c r="AF126" s="978" t="s">
        <v>476</v>
      </c>
      <c r="AG126" s="976"/>
      <c r="AH126" s="976"/>
      <c r="AI126" s="976"/>
      <c r="AJ126" s="977"/>
      <c r="AK126" s="978" t="s">
        <v>128</v>
      </c>
      <c r="AL126" s="976"/>
      <c r="AM126" s="976"/>
      <c r="AN126" s="976"/>
      <c r="AO126" s="977"/>
      <c r="AP126" s="979" t="s">
        <v>128</v>
      </c>
      <c r="AQ126" s="980"/>
      <c r="AR126" s="980"/>
      <c r="AS126" s="980"/>
      <c r="AT126" s="98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40"/>
      <c r="CL126" s="1027"/>
      <c r="CM126" s="1027"/>
      <c r="CN126" s="1027"/>
      <c r="CO126" s="1028"/>
      <c r="CP126" s="939" t="s">
        <v>485</v>
      </c>
      <c r="CQ126" s="940"/>
      <c r="CR126" s="940"/>
      <c r="CS126" s="940"/>
      <c r="CT126" s="940"/>
      <c r="CU126" s="940"/>
      <c r="CV126" s="940"/>
      <c r="CW126" s="940"/>
      <c r="CX126" s="940"/>
      <c r="CY126" s="940"/>
      <c r="CZ126" s="940"/>
      <c r="DA126" s="940"/>
      <c r="DB126" s="940"/>
      <c r="DC126" s="940"/>
      <c r="DD126" s="940"/>
      <c r="DE126" s="940"/>
      <c r="DF126" s="941"/>
      <c r="DG126" s="942" t="s">
        <v>128</v>
      </c>
      <c r="DH126" s="943"/>
      <c r="DI126" s="943"/>
      <c r="DJ126" s="943"/>
      <c r="DK126" s="943"/>
      <c r="DL126" s="943" t="s">
        <v>128</v>
      </c>
      <c r="DM126" s="943"/>
      <c r="DN126" s="943"/>
      <c r="DO126" s="943"/>
      <c r="DP126" s="943"/>
      <c r="DQ126" s="943" t="s">
        <v>128</v>
      </c>
      <c r="DR126" s="943"/>
      <c r="DS126" s="943"/>
      <c r="DT126" s="943"/>
      <c r="DU126" s="943"/>
      <c r="DV126" s="944" t="s">
        <v>128</v>
      </c>
      <c r="DW126" s="944"/>
      <c r="DX126" s="944"/>
      <c r="DY126" s="944"/>
      <c r="DZ126" s="945"/>
    </row>
    <row r="127" spans="1:130" s="230" customFormat="1" ht="26.25" customHeight="1" x14ac:dyDescent="0.2">
      <c r="A127" s="1075"/>
      <c r="B127" s="968"/>
      <c r="C127" s="990" t="s">
        <v>486</v>
      </c>
      <c r="D127" s="982"/>
      <c r="E127" s="982"/>
      <c r="F127" s="982"/>
      <c r="G127" s="982"/>
      <c r="H127" s="982"/>
      <c r="I127" s="982"/>
      <c r="J127" s="982"/>
      <c r="K127" s="982"/>
      <c r="L127" s="982"/>
      <c r="M127" s="982"/>
      <c r="N127" s="982"/>
      <c r="O127" s="982"/>
      <c r="P127" s="982"/>
      <c r="Q127" s="982"/>
      <c r="R127" s="982"/>
      <c r="S127" s="982"/>
      <c r="T127" s="982"/>
      <c r="U127" s="982"/>
      <c r="V127" s="982"/>
      <c r="W127" s="982"/>
      <c r="X127" s="982"/>
      <c r="Y127" s="982"/>
      <c r="Z127" s="983"/>
      <c r="AA127" s="975" t="s">
        <v>477</v>
      </c>
      <c r="AB127" s="976"/>
      <c r="AC127" s="976"/>
      <c r="AD127" s="976"/>
      <c r="AE127" s="977"/>
      <c r="AF127" s="978" t="s">
        <v>128</v>
      </c>
      <c r="AG127" s="976"/>
      <c r="AH127" s="976"/>
      <c r="AI127" s="976"/>
      <c r="AJ127" s="977"/>
      <c r="AK127" s="978" t="s">
        <v>128</v>
      </c>
      <c r="AL127" s="976"/>
      <c r="AM127" s="976"/>
      <c r="AN127" s="976"/>
      <c r="AO127" s="977"/>
      <c r="AP127" s="979" t="s">
        <v>477</v>
      </c>
      <c r="AQ127" s="980"/>
      <c r="AR127" s="980"/>
      <c r="AS127" s="980"/>
      <c r="AT127" s="981"/>
      <c r="AU127" s="232"/>
      <c r="AV127" s="232"/>
      <c r="AW127" s="232"/>
      <c r="AX127" s="1048" t="s">
        <v>487</v>
      </c>
      <c r="AY127" s="1049"/>
      <c r="AZ127" s="1049"/>
      <c r="BA127" s="1049"/>
      <c r="BB127" s="1049"/>
      <c r="BC127" s="1049"/>
      <c r="BD127" s="1049"/>
      <c r="BE127" s="1050"/>
      <c r="BF127" s="1051" t="s">
        <v>488</v>
      </c>
      <c r="BG127" s="1049"/>
      <c r="BH127" s="1049"/>
      <c r="BI127" s="1049"/>
      <c r="BJ127" s="1049"/>
      <c r="BK127" s="1049"/>
      <c r="BL127" s="1050"/>
      <c r="BM127" s="1051" t="s">
        <v>489</v>
      </c>
      <c r="BN127" s="1049"/>
      <c r="BO127" s="1049"/>
      <c r="BP127" s="1049"/>
      <c r="BQ127" s="1049"/>
      <c r="BR127" s="1049"/>
      <c r="BS127" s="1050"/>
      <c r="BT127" s="1051" t="s">
        <v>490</v>
      </c>
      <c r="BU127" s="1049"/>
      <c r="BV127" s="1049"/>
      <c r="BW127" s="1049"/>
      <c r="BX127" s="1049"/>
      <c r="BY127" s="1049"/>
      <c r="BZ127" s="1072"/>
      <c r="CA127" s="232"/>
      <c r="CB127" s="232"/>
      <c r="CC127" s="232"/>
      <c r="CD127" s="255"/>
      <c r="CE127" s="255"/>
      <c r="CF127" s="255"/>
      <c r="CG127" s="232"/>
      <c r="CH127" s="232"/>
      <c r="CI127" s="232"/>
      <c r="CJ127" s="254"/>
      <c r="CK127" s="1040"/>
      <c r="CL127" s="1027"/>
      <c r="CM127" s="1027"/>
      <c r="CN127" s="1027"/>
      <c r="CO127" s="1028"/>
      <c r="CP127" s="939" t="s">
        <v>491</v>
      </c>
      <c r="CQ127" s="940"/>
      <c r="CR127" s="940"/>
      <c r="CS127" s="940"/>
      <c r="CT127" s="940"/>
      <c r="CU127" s="940"/>
      <c r="CV127" s="940"/>
      <c r="CW127" s="940"/>
      <c r="CX127" s="940"/>
      <c r="CY127" s="940"/>
      <c r="CZ127" s="940"/>
      <c r="DA127" s="940"/>
      <c r="DB127" s="940"/>
      <c r="DC127" s="940"/>
      <c r="DD127" s="940"/>
      <c r="DE127" s="940"/>
      <c r="DF127" s="941"/>
      <c r="DG127" s="942" t="s">
        <v>128</v>
      </c>
      <c r="DH127" s="943"/>
      <c r="DI127" s="943"/>
      <c r="DJ127" s="943"/>
      <c r="DK127" s="943"/>
      <c r="DL127" s="943" t="s">
        <v>481</v>
      </c>
      <c r="DM127" s="943"/>
      <c r="DN127" s="943"/>
      <c r="DO127" s="943"/>
      <c r="DP127" s="943"/>
      <c r="DQ127" s="943" t="s">
        <v>477</v>
      </c>
      <c r="DR127" s="943"/>
      <c r="DS127" s="943"/>
      <c r="DT127" s="943"/>
      <c r="DU127" s="943"/>
      <c r="DV127" s="944" t="s">
        <v>476</v>
      </c>
      <c r="DW127" s="944"/>
      <c r="DX127" s="944"/>
      <c r="DY127" s="944"/>
      <c r="DZ127" s="945"/>
    </row>
    <row r="128" spans="1:130" s="230" customFormat="1" ht="26.25" customHeight="1" thickBot="1" x14ac:dyDescent="0.25">
      <c r="A128" s="1058" t="s">
        <v>492</v>
      </c>
      <c r="B128" s="1059"/>
      <c r="C128" s="1059"/>
      <c r="D128" s="1059"/>
      <c r="E128" s="1059"/>
      <c r="F128" s="1059"/>
      <c r="G128" s="1059"/>
      <c r="H128" s="1059"/>
      <c r="I128" s="1059"/>
      <c r="J128" s="1059"/>
      <c r="K128" s="1059"/>
      <c r="L128" s="1059"/>
      <c r="M128" s="1059"/>
      <c r="N128" s="1059"/>
      <c r="O128" s="1059"/>
      <c r="P128" s="1059"/>
      <c r="Q128" s="1059"/>
      <c r="R128" s="1059"/>
      <c r="S128" s="1059"/>
      <c r="T128" s="1059"/>
      <c r="U128" s="1059"/>
      <c r="V128" s="1059"/>
      <c r="W128" s="1060" t="s">
        <v>493</v>
      </c>
      <c r="X128" s="1060"/>
      <c r="Y128" s="1060"/>
      <c r="Z128" s="1061"/>
      <c r="AA128" s="1062" t="s">
        <v>477</v>
      </c>
      <c r="AB128" s="1063"/>
      <c r="AC128" s="1063"/>
      <c r="AD128" s="1063"/>
      <c r="AE128" s="1064"/>
      <c r="AF128" s="1065" t="s">
        <v>128</v>
      </c>
      <c r="AG128" s="1063"/>
      <c r="AH128" s="1063"/>
      <c r="AI128" s="1063"/>
      <c r="AJ128" s="1064"/>
      <c r="AK128" s="1065" t="s">
        <v>128</v>
      </c>
      <c r="AL128" s="1063"/>
      <c r="AM128" s="1063"/>
      <c r="AN128" s="1063"/>
      <c r="AO128" s="1064"/>
      <c r="AP128" s="1066"/>
      <c r="AQ128" s="1067"/>
      <c r="AR128" s="1067"/>
      <c r="AS128" s="1067"/>
      <c r="AT128" s="1068"/>
      <c r="AU128" s="232"/>
      <c r="AV128" s="232"/>
      <c r="AW128" s="232"/>
      <c r="AX128" s="913" t="s">
        <v>494</v>
      </c>
      <c r="AY128" s="914"/>
      <c r="AZ128" s="914"/>
      <c r="BA128" s="914"/>
      <c r="BB128" s="914"/>
      <c r="BC128" s="914"/>
      <c r="BD128" s="914"/>
      <c r="BE128" s="915"/>
      <c r="BF128" s="1069" t="s">
        <v>482</v>
      </c>
      <c r="BG128" s="1070"/>
      <c r="BH128" s="1070"/>
      <c r="BI128" s="1070"/>
      <c r="BJ128" s="1070"/>
      <c r="BK128" s="1070"/>
      <c r="BL128" s="1071"/>
      <c r="BM128" s="1069">
        <v>11.25</v>
      </c>
      <c r="BN128" s="1070"/>
      <c r="BO128" s="1070"/>
      <c r="BP128" s="1070"/>
      <c r="BQ128" s="1070"/>
      <c r="BR128" s="1070"/>
      <c r="BS128" s="1071"/>
      <c r="BT128" s="1069">
        <v>20</v>
      </c>
      <c r="BU128" s="1070"/>
      <c r="BV128" s="1070"/>
      <c r="BW128" s="1070"/>
      <c r="BX128" s="1070"/>
      <c r="BY128" s="1070"/>
      <c r="BZ128" s="1093"/>
      <c r="CA128" s="255"/>
      <c r="CB128" s="255"/>
      <c r="CC128" s="255"/>
      <c r="CD128" s="255"/>
      <c r="CE128" s="255"/>
      <c r="CF128" s="255"/>
      <c r="CG128" s="232"/>
      <c r="CH128" s="232"/>
      <c r="CI128" s="232"/>
      <c r="CJ128" s="254"/>
      <c r="CK128" s="1041"/>
      <c r="CL128" s="1042"/>
      <c r="CM128" s="1042"/>
      <c r="CN128" s="1042"/>
      <c r="CO128" s="1043"/>
      <c r="CP128" s="1052" t="s">
        <v>495</v>
      </c>
      <c r="CQ128" s="726"/>
      <c r="CR128" s="726"/>
      <c r="CS128" s="726"/>
      <c r="CT128" s="726"/>
      <c r="CU128" s="726"/>
      <c r="CV128" s="726"/>
      <c r="CW128" s="726"/>
      <c r="CX128" s="726"/>
      <c r="CY128" s="726"/>
      <c r="CZ128" s="726"/>
      <c r="DA128" s="726"/>
      <c r="DB128" s="726"/>
      <c r="DC128" s="726"/>
      <c r="DD128" s="726"/>
      <c r="DE128" s="726"/>
      <c r="DF128" s="1053"/>
      <c r="DG128" s="1054" t="s">
        <v>481</v>
      </c>
      <c r="DH128" s="1055"/>
      <c r="DI128" s="1055"/>
      <c r="DJ128" s="1055"/>
      <c r="DK128" s="1055"/>
      <c r="DL128" s="1055" t="s">
        <v>481</v>
      </c>
      <c r="DM128" s="1055"/>
      <c r="DN128" s="1055"/>
      <c r="DO128" s="1055"/>
      <c r="DP128" s="1055"/>
      <c r="DQ128" s="1055" t="s">
        <v>481</v>
      </c>
      <c r="DR128" s="1055"/>
      <c r="DS128" s="1055"/>
      <c r="DT128" s="1055"/>
      <c r="DU128" s="1055"/>
      <c r="DV128" s="1056" t="s">
        <v>128</v>
      </c>
      <c r="DW128" s="1056"/>
      <c r="DX128" s="1056"/>
      <c r="DY128" s="1056"/>
      <c r="DZ128" s="1057"/>
    </row>
    <row r="129" spans="1:131" s="230" customFormat="1" ht="26.25" customHeight="1" x14ac:dyDescent="0.2">
      <c r="A129" s="951" t="s">
        <v>109</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7" t="s">
        <v>496</v>
      </c>
      <c r="X129" s="1088"/>
      <c r="Y129" s="1088"/>
      <c r="Z129" s="1089"/>
      <c r="AA129" s="975">
        <v>102008510</v>
      </c>
      <c r="AB129" s="976"/>
      <c r="AC129" s="976"/>
      <c r="AD129" s="976"/>
      <c r="AE129" s="977"/>
      <c r="AF129" s="978">
        <v>107861499</v>
      </c>
      <c r="AG129" s="976"/>
      <c r="AH129" s="976"/>
      <c r="AI129" s="976"/>
      <c r="AJ129" s="977"/>
      <c r="AK129" s="978">
        <v>109737994</v>
      </c>
      <c r="AL129" s="976"/>
      <c r="AM129" s="976"/>
      <c r="AN129" s="976"/>
      <c r="AO129" s="977"/>
      <c r="AP129" s="1090"/>
      <c r="AQ129" s="1091"/>
      <c r="AR129" s="1091"/>
      <c r="AS129" s="1091"/>
      <c r="AT129" s="1092"/>
      <c r="AU129" s="233"/>
      <c r="AV129" s="233"/>
      <c r="AW129" s="233"/>
      <c r="AX129" s="1082" t="s">
        <v>497</v>
      </c>
      <c r="AY129" s="940"/>
      <c r="AZ129" s="940"/>
      <c r="BA129" s="940"/>
      <c r="BB129" s="940"/>
      <c r="BC129" s="940"/>
      <c r="BD129" s="940"/>
      <c r="BE129" s="941"/>
      <c r="BF129" s="1083" t="s">
        <v>128</v>
      </c>
      <c r="BG129" s="1084"/>
      <c r="BH129" s="1084"/>
      <c r="BI129" s="1084"/>
      <c r="BJ129" s="1084"/>
      <c r="BK129" s="1084"/>
      <c r="BL129" s="1085"/>
      <c r="BM129" s="1083">
        <v>16.25</v>
      </c>
      <c r="BN129" s="1084"/>
      <c r="BO129" s="1084"/>
      <c r="BP129" s="1084"/>
      <c r="BQ129" s="1084"/>
      <c r="BR129" s="1084"/>
      <c r="BS129" s="1085"/>
      <c r="BT129" s="1083">
        <v>30</v>
      </c>
      <c r="BU129" s="1084"/>
      <c r="BV129" s="1084"/>
      <c r="BW129" s="1084"/>
      <c r="BX129" s="1084"/>
      <c r="BY129" s="1084"/>
      <c r="BZ129" s="108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51" t="s">
        <v>498</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7" t="s">
        <v>499</v>
      </c>
      <c r="X130" s="1088"/>
      <c r="Y130" s="1088"/>
      <c r="Z130" s="1089"/>
      <c r="AA130" s="975">
        <v>5817833</v>
      </c>
      <c r="AB130" s="976"/>
      <c r="AC130" s="976"/>
      <c r="AD130" s="976"/>
      <c r="AE130" s="977"/>
      <c r="AF130" s="978">
        <v>5606605</v>
      </c>
      <c r="AG130" s="976"/>
      <c r="AH130" s="976"/>
      <c r="AI130" s="976"/>
      <c r="AJ130" s="977"/>
      <c r="AK130" s="978">
        <v>5197728</v>
      </c>
      <c r="AL130" s="976"/>
      <c r="AM130" s="976"/>
      <c r="AN130" s="976"/>
      <c r="AO130" s="977"/>
      <c r="AP130" s="1090"/>
      <c r="AQ130" s="1091"/>
      <c r="AR130" s="1091"/>
      <c r="AS130" s="1091"/>
      <c r="AT130" s="1092"/>
      <c r="AU130" s="233"/>
      <c r="AV130" s="233"/>
      <c r="AW130" s="233"/>
      <c r="AX130" s="1082" t="s">
        <v>500</v>
      </c>
      <c r="AY130" s="940"/>
      <c r="AZ130" s="940"/>
      <c r="BA130" s="940"/>
      <c r="BB130" s="940"/>
      <c r="BC130" s="940"/>
      <c r="BD130" s="940"/>
      <c r="BE130" s="941"/>
      <c r="BF130" s="1118">
        <v>-4.2</v>
      </c>
      <c r="BG130" s="1119"/>
      <c r="BH130" s="1119"/>
      <c r="BI130" s="1119"/>
      <c r="BJ130" s="1119"/>
      <c r="BK130" s="1119"/>
      <c r="BL130" s="1120"/>
      <c r="BM130" s="1118">
        <v>25</v>
      </c>
      <c r="BN130" s="1119"/>
      <c r="BO130" s="1119"/>
      <c r="BP130" s="1119"/>
      <c r="BQ130" s="1119"/>
      <c r="BR130" s="1119"/>
      <c r="BS130" s="1120"/>
      <c r="BT130" s="1118">
        <v>35</v>
      </c>
      <c r="BU130" s="1119"/>
      <c r="BV130" s="1119"/>
      <c r="BW130" s="1119"/>
      <c r="BX130" s="1119"/>
      <c r="BY130" s="1119"/>
      <c r="BZ130" s="112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22"/>
      <c r="B131" s="1123"/>
      <c r="C131" s="1123"/>
      <c r="D131" s="1123"/>
      <c r="E131" s="1123"/>
      <c r="F131" s="1123"/>
      <c r="G131" s="1123"/>
      <c r="H131" s="1123"/>
      <c r="I131" s="1123"/>
      <c r="J131" s="1123"/>
      <c r="K131" s="1123"/>
      <c r="L131" s="1123"/>
      <c r="M131" s="1123"/>
      <c r="N131" s="1123"/>
      <c r="O131" s="1123"/>
      <c r="P131" s="1123"/>
      <c r="Q131" s="1123"/>
      <c r="R131" s="1123"/>
      <c r="S131" s="1123"/>
      <c r="T131" s="1123"/>
      <c r="U131" s="1123"/>
      <c r="V131" s="1123"/>
      <c r="W131" s="1124" t="s">
        <v>501</v>
      </c>
      <c r="X131" s="1125"/>
      <c r="Y131" s="1125"/>
      <c r="Z131" s="1126"/>
      <c r="AA131" s="1021">
        <v>96190677</v>
      </c>
      <c r="AB131" s="1003"/>
      <c r="AC131" s="1003"/>
      <c r="AD131" s="1003"/>
      <c r="AE131" s="1004"/>
      <c r="AF131" s="1002">
        <v>102254894</v>
      </c>
      <c r="AG131" s="1003"/>
      <c r="AH131" s="1003"/>
      <c r="AI131" s="1003"/>
      <c r="AJ131" s="1004"/>
      <c r="AK131" s="1002">
        <v>104540266</v>
      </c>
      <c r="AL131" s="1003"/>
      <c r="AM131" s="1003"/>
      <c r="AN131" s="1003"/>
      <c r="AO131" s="1004"/>
      <c r="AP131" s="1127"/>
      <c r="AQ131" s="1128"/>
      <c r="AR131" s="1128"/>
      <c r="AS131" s="1128"/>
      <c r="AT131" s="1129"/>
      <c r="AU131" s="233"/>
      <c r="AV131" s="233"/>
      <c r="AW131" s="233"/>
      <c r="AX131" s="1100" t="s">
        <v>502</v>
      </c>
      <c r="AY131" s="726"/>
      <c r="AZ131" s="726"/>
      <c r="BA131" s="726"/>
      <c r="BB131" s="726"/>
      <c r="BC131" s="726"/>
      <c r="BD131" s="726"/>
      <c r="BE131" s="1053"/>
      <c r="BF131" s="1101" t="s">
        <v>128</v>
      </c>
      <c r="BG131" s="1102"/>
      <c r="BH131" s="1102"/>
      <c r="BI131" s="1102"/>
      <c r="BJ131" s="1102"/>
      <c r="BK131" s="1102"/>
      <c r="BL131" s="1103"/>
      <c r="BM131" s="1101">
        <v>350</v>
      </c>
      <c r="BN131" s="1102"/>
      <c r="BO131" s="1102"/>
      <c r="BP131" s="1102"/>
      <c r="BQ131" s="1102"/>
      <c r="BR131" s="1102"/>
      <c r="BS131" s="1103"/>
      <c r="BT131" s="1104"/>
      <c r="BU131" s="1105"/>
      <c r="BV131" s="1105"/>
      <c r="BW131" s="1105"/>
      <c r="BX131" s="1105"/>
      <c r="BY131" s="1105"/>
      <c r="BZ131" s="110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07" t="s">
        <v>503</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504</v>
      </c>
      <c r="W132" s="1111"/>
      <c r="X132" s="1111"/>
      <c r="Y132" s="1111"/>
      <c r="Z132" s="1112"/>
      <c r="AA132" s="1113">
        <v>-4.6157113540000001</v>
      </c>
      <c r="AB132" s="1114"/>
      <c r="AC132" s="1114"/>
      <c r="AD132" s="1114"/>
      <c r="AE132" s="1115"/>
      <c r="AF132" s="1116">
        <v>-4.1948388310000002</v>
      </c>
      <c r="AG132" s="1114"/>
      <c r="AH132" s="1114"/>
      <c r="AI132" s="1114"/>
      <c r="AJ132" s="1115"/>
      <c r="AK132" s="1116">
        <v>-3.7949310359999999</v>
      </c>
      <c r="AL132" s="1114"/>
      <c r="AM132" s="1114"/>
      <c r="AN132" s="1114"/>
      <c r="AO132" s="1115"/>
      <c r="AP132" s="1018"/>
      <c r="AQ132" s="1019"/>
      <c r="AR132" s="1019"/>
      <c r="AS132" s="1019"/>
      <c r="AT132" s="111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094" t="s">
        <v>505</v>
      </c>
      <c r="W133" s="1094"/>
      <c r="X133" s="1094"/>
      <c r="Y133" s="1094"/>
      <c r="Z133" s="1095"/>
      <c r="AA133" s="1096">
        <v>-4.5</v>
      </c>
      <c r="AB133" s="1097"/>
      <c r="AC133" s="1097"/>
      <c r="AD133" s="1097"/>
      <c r="AE133" s="1098"/>
      <c r="AF133" s="1096">
        <v>-4.4000000000000004</v>
      </c>
      <c r="AG133" s="1097"/>
      <c r="AH133" s="1097"/>
      <c r="AI133" s="1097"/>
      <c r="AJ133" s="1098"/>
      <c r="AK133" s="1096">
        <v>-4.2</v>
      </c>
      <c r="AL133" s="1097"/>
      <c r="AM133" s="1097"/>
      <c r="AN133" s="1097"/>
      <c r="AO133" s="1098"/>
      <c r="AP133" s="1045"/>
      <c r="AQ133" s="1046"/>
      <c r="AR133" s="1046"/>
      <c r="AS133" s="1046"/>
      <c r="AT133" s="109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oXQynk+B0kq4ckzNzPhkSEZptJwJmyKr5kpw5+LPQ83790uMm/vhQoGjN7f6HytJeyrsuqkFde9zdk9CD8mbg==" saltValue="vJmkOQwWFLE2ycRARrDV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0l6imFQFUevwkcGQYUh3UK01lCJOmE/L9S6VGldgtD6DlnZ3q4FH5mPv4yUkuVumPGfmPhhkS7bdjt+cGYHqg==" saltValue="AhVSeB+CZxpZaB2zuB2W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R4fwb5Y0FNjuzTsTnJ+gX/46qvWl6tvlYb7c6bjk5XY1comhlMronH+SH0V0V+p0zniFOT5Oxex2S7+5K+oQ==" saltValue="tP5OfLuSKJPE1OK5wSee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31"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32"/>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514</v>
      </c>
      <c r="AL9" s="1134"/>
      <c r="AM9" s="1134"/>
      <c r="AN9" s="1135"/>
      <c r="AO9" s="281">
        <v>25402106</v>
      </c>
      <c r="AP9" s="281">
        <v>62846</v>
      </c>
      <c r="AQ9" s="282">
        <v>65050</v>
      </c>
      <c r="AR9" s="283">
        <v>-3.4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515</v>
      </c>
      <c r="AL10" s="1134"/>
      <c r="AM10" s="1134"/>
      <c r="AN10" s="1135"/>
      <c r="AO10" s="284">
        <v>361719</v>
      </c>
      <c r="AP10" s="284">
        <v>895</v>
      </c>
      <c r="AQ10" s="285">
        <v>874</v>
      </c>
      <c r="AR10" s="286">
        <v>2.4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516</v>
      </c>
      <c r="AL11" s="1134"/>
      <c r="AM11" s="1134"/>
      <c r="AN11" s="1135"/>
      <c r="AO11" s="284" t="s">
        <v>517</v>
      </c>
      <c r="AP11" s="284" t="s">
        <v>517</v>
      </c>
      <c r="AQ11" s="285" t="s">
        <v>517</v>
      </c>
      <c r="AR11" s="286" t="s">
        <v>517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518</v>
      </c>
      <c r="AL12" s="1134"/>
      <c r="AM12" s="1134"/>
      <c r="AN12" s="1135"/>
      <c r="AO12" s="284" t="s">
        <v>517</v>
      </c>
      <c r="AP12" s="284" t="s">
        <v>517</v>
      </c>
      <c r="AQ12" s="285" t="s">
        <v>517</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519</v>
      </c>
      <c r="AL13" s="1134"/>
      <c r="AM13" s="1134"/>
      <c r="AN13" s="1135"/>
      <c r="AO13" s="284">
        <v>773798</v>
      </c>
      <c r="AP13" s="284">
        <v>1914</v>
      </c>
      <c r="AQ13" s="285">
        <v>2318</v>
      </c>
      <c r="AR13" s="286">
        <v>-17.399999999999999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520</v>
      </c>
      <c r="AL14" s="1134"/>
      <c r="AM14" s="1134"/>
      <c r="AN14" s="1135"/>
      <c r="AO14" s="284">
        <v>545499</v>
      </c>
      <c r="AP14" s="284">
        <v>1350</v>
      </c>
      <c r="AQ14" s="285">
        <v>1495</v>
      </c>
      <c r="AR14" s="286">
        <v>-9.6999999999999993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521</v>
      </c>
      <c r="AL15" s="1137"/>
      <c r="AM15" s="1137"/>
      <c r="AN15" s="1138"/>
      <c r="AO15" s="284">
        <v>-1722968</v>
      </c>
      <c r="AP15" s="284">
        <v>-4263</v>
      </c>
      <c r="AQ15" s="285">
        <v>-4722</v>
      </c>
      <c r="AR15" s="286">
        <v>-9.6999999999999993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187</v>
      </c>
      <c r="AL16" s="1137"/>
      <c r="AM16" s="1137"/>
      <c r="AN16" s="1138"/>
      <c r="AO16" s="284">
        <v>25360154</v>
      </c>
      <c r="AP16" s="284">
        <v>62742</v>
      </c>
      <c r="AQ16" s="285">
        <v>65014</v>
      </c>
      <c r="AR16" s="286">
        <v>-3.5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526</v>
      </c>
      <c r="AL21" s="1140"/>
      <c r="AM21" s="1140"/>
      <c r="AN21" s="1141"/>
      <c r="AO21" s="297">
        <v>6.49</v>
      </c>
      <c r="AP21" s="298">
        <v>6.35</v>
      </c>
      <c r="AQ21" s="299">
        <v>0.14000000000000001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527</v>
      </c>
      <c r="AL22" s="1140"/>
      <c r="AM22" s="1140"/>
      <c r="AN22" s="1141"/>
      <c r="AO22" s="302">
        <v>99.1</v>
      </c>
      <c r="AP22" s="303">
        <v>98.8</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0" t="s">
        <v>528</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31"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32"/>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7" t="s">
        <v>531</v>
      </c>
      <c r="AL32" s="1148"/>
      <c r="AM32" s="1148"/>
      <c r="AN32" s="1149"/>
      <c r="AO32" s="312">
        <v>1108913</v>
      </c>
      <c r="AP32" s="312">
        <v>2744</v>
      </c>
      <c r="AQ32" s="313">
        <v>3983</v>
      </c>
      <c r="AR32" s="314">
        <v>-31.1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7" t="s">
        <v>532</v>
      </c>
      <c r="AL33" s="1148"/>
      <c r="AM33" s="1148"/>
      <c r="AN33" s="1149"/>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7" t="s">
        <v>533</v>
      </c>
      <c r="AL34" s="1148"/>
      <c r="AM34" s="1148"/>
      <c r="AN34" s="1149"/>
      <c r="AO34" s="312" t="s">
        <v>517</v>
      </c>
      <c r="AP34" s="312" t="s">
        <v>517</v>
      </c>
      <c r="AQ34" s="313">
        <v>394</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7" t="s">
        <v>534</v>
      </c>
      <c r="AL35" s="1148"/>
      <c r="AM35" s="1148"/>
      <c r="AN35" s="1149"/>
      <c r="AO35" s="312" t="s">
        <v>517</v>
      </c>
      <c r="AP35" s="312" t="s">
        <v>517</v>
      </c>
      <c r="AQ35" s="313">
        <v>20</v>
      </c>
      <c r="AR35" s="314" t="s">
        <v>517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7" t="s">
        <v>535</v>
      </c>
      <c r="AL36" s="1148"/>
      <c r="AM36" s="1148"/>
      <c r="AN36" s="1149"/>
      <c r="AO36" s="312">
        <v>121584</v>
      </c>
      <c r="AP36" s="312">
        <v>301</v>
      </c>
      <c r="AQ36" s="313">
        <v>299</v>
      </c>
      <c r="AR36" s="314">
        <v>0.7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7" t="s">
        <v>536</v>
      </c>
      <c r="AL37" s="1148"/>
      <c r="AM37" s="1148"/>
      <c r="AN37" s="1149"/>
      <c r="AO37" s="312" t="s">
        <v>517</v>
      </c>
      <c r="AP37" s="312" t="s">
        <v>517</v>
      </c>
      <c r="AQ37" s="313">
        <v>1748</v>
      </c>
      <c r="AR37" s="314" t="s">
        <v>517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50" t="s">
        <v>537</v>
      </c>
      <c r="AL38" s="1151"/>
      <c r="AM38" s="1151"/>
      <c r="AN38" s="1152"/>
      <c r="AO38" s="315" t="s">
        <v>517</v>
      </c>
      <c r="AP38" s="315" t="s">
        <v>517</v>
      </c>
      <c r="AQ38" s="316" t="s">
        <v>517</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50" t="s">
        <v>538</v>
      </c>
      <c r="AL39" s="1151"/>
      <c r="AM39" s="1151"/>
      <c r="AN39" s="1152"/>
      <c r="AO39" s="312" t="s">
        <v>517</v>
      </c>
      <c r="AP39" s="312" t="s">
        <v>517</v>
      </c>
      <c r="AQ39" s="313">
        <v>-12</v>
      </c>
      <c r="AR39" s="314" t="s">
        <v>517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7" t="s">
        <v>539</v>
      </c>
      <c r="AL40" s="1148"/>
      <c r="AM40" s="1148"/>
      <c r="AN40" s="1149"/>
      <c r="AO40" s="312">
        <v>-5197728</v>
      </c>
      <c r="AP40" s="312">
        <v>-12859</v>
      </c>
      <c r="AQ40" s="313">
        <v>-13579</v>
      </c>
      <c r="AR40" s="314">
        <v>-5.3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53" t="s">
        <v>301</v>
      </c>
      <c r="AL41" s="1154"/>
      <c r="AM41" s="1154"/>
      <c r="AN41" s="1155"/>
      <c r="AO41" s="312">
        <v>-3967231</v>
      </c>
      <c r="AP41" s="312">
        <v>-9815</v>
      </c>
      <c r="AQ41" s="313">
        <v>-7147</v>
      </c>
      <c r="AR41" s="314">
        <v>37.299999999999997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42" t="s">
        <v>509</v>
      </c>
      <c r="AN49" s="1144" t="s">
        <v>543</v>
      </c>
      <c r="AO49" s="1145"/>
      <c r="AP49" s="1145"/>
      <c r="AQ49" s="1145"/>
      <c r="AR49" s="114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43"/>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35164379</v>
      </c>
      <c r="AN51" s="334">
        <v>89091</v>
      </c>
      <c r="AO51" s="335">
        <v>-20.6</v>
      </c>
      <c r="AP51" s="336">
        <v>49796</v>
      </c>
      <c r="AQ51" s="337">
        <v>6.7</v>
      </c>
      <c r="AR51" s="338">
        <v>-27.3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22396009</v>
      </c>
      <c r="AN52" s="342">
        <v>56742</v>
      </c>
      <c r="AO52" s="343">
        <v>-1.5</v>
      </c>
      <c r="AP52" s="344">
        <v>37281</v>
      </c>
      <c r="AQ52" s="345">
        <v>14.4</v>
      </c>
      <c r="AR52" s="346">
        <v>-15.9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43316865</v>
      </c>
      <c r="AN53" s="334">
        <v>107833</v>
      </c>
      <c r="AO53" s="335">
        <v>21</v>
      </c>
      <c r="AP53" s="336">
        <v>51681</v>
      </c>
      <c r="AQ53" s="337">
        <v>3.8</v>
      </c>
      <c r="AR53" s="338">
        <v>17.2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31030712</v>
      </c>
      <c r="AN54" s="342">
        <v>77248</v>
      </c>
      <c r="AO54" s="343">
        <v>36.1</v>
      </c>
      <c r="AP54" s="344">
        <v>37226</v>
      </c>
      <c r="AQ54" s="345">
        <v>-0.1</v>
      </c>
      <c r="AR54" s="346">
        <v>36.200000000000003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33694151</v>
      </c>
      <c r="AN55" s="334">
        <v>82908</v>
      </c>
      <c r="AO55" s="335">
        <v>-23.1</v>
      </c>
      <c r="AP55" s="336">
        <v>50465</v>
      </c>
      <c r="AQ55" s="337">
        <v>-2.4</v>
      </c>
      <c r="AR55" s="338">
        <v>-20.7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26021361</v>
      </c>
      <c r="AN56" s="342">
        <v>64028</v>
      </c>
      <c r="AO56" s="343">
        <v>-17.100000000000001</v>
      </c>
      <c r="AP56" s="344">
        <v>34193</v>
      </c>
      <c r="AQ56" s="345">
        <v>-8.1</v>
      </c>
      <c r="AR56" s="346">
        <v>-9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26725061</v>
      </c>
      <c r="AN57" s="334">
        <v>66200</v>
      </c>
      <c r="AO57" s="335">
        <v>-20.2</v>
      </c>
      <c r="AP57" s="336">
        <v>51679</v>
      </c>
      <c r="AQ57" s="337">
        <v>2.4</v>
      </c>
      <c r="AR57" s="338">
        <v>-22.6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20458453</v>
      </c>
      <c r="AN58" s="342">
        <v>50677</v>
      </c>
      <c r="AO58" s="343">
        <v>-20.9</v>
      </c>
      <c r="AP58" s="344">
        <v>35132</v>
      </c>
      <c r="AQ58" s="345">
        <v>2.7</v>
      </c>
      <c r="AR58" s="346">
        <v>-23.6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30951584</v>
      </c>
      <c r="AN59" s="334">
        <v>76576</v>
      </c>
      <c r="AO59" s="335">
        <v>15.7</v>
      </c>
      <c r="AP59" s="336">
        <v>49665</v>
      </c>
      <c r="AQ59" s="337">
        <v>-3.9</v>
      </c>
      <c r="AR59" s="338">
        <v>19.600000000000001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26824984</v>
      </c>
      <c r="AN60" s="342">
        <v>66366</v>
      </c>
      <c r="AO60" s="343">
        <v>31</v>
      </c>
      <c r="AP60" s="344">
        <v>34678</v>
      </c>
      <c r="AQ60" s="345">
        <v>-1.3</v>
      </c>
      <c r="AR60" s="346">
        <v>32.299999999999997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33970408</v>
      </c>
      <c r="AN61" s="349">
        <v>84522</v>
      </c>
      <c r="AO61" s="350">
        <v>-5.4</v>
      </c>
      <c r="AP61" s="351">
        <v>50657</v>
      </c>
      <c r="AQ61" s="352">
        <v>1.3</v>
      </c>
      <c r="AR61" s="338">
        <v>-6.7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25346304</v>
      </c>
      <c r="AN62" s="342">
        <v>63012</v>
      </c>
      <c r="AO62" s="343">
        <v>5.5</v>
      </c>
      <c r="AP62" s="344">
        <v>35702</v>
      </c>
      <c r="AQ62" s="345">
        <v>1.5</v>
      </c>
      <c r="AR62" s="346">
        <v>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3iHifFlYsakbMs7I0cEGi3ijxjQQ75y2yN3K3pcEnSw/HjQVgxchYJjUwBF6FCimm7MisuGxC01g0ZTbsGUig==" saltValue="Bz4h9Rn1m3jfz1vYAC9O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0" spans="125:125" ht="13.5" hidden="1" customHeight="1" x14ac:dyDescent="0.2"/>
    <row r="121" spans="125:125" ht="13.5" hidden="1" customHeight="1" x14ac:dyDescent="0.2">
      <c r="DU121" s="259"/>
    </row>
  </sheetData>
  <sheetProtection algorithmName="SHA-512" hashValue="trCfsAZfL8A/AutrhGiD/AZAbdN+dYe+oHI4+biMgPur8ptaqQtQUyh3eiJ7lyQf8zf/I4ru4UZFt1VWsLaJqg==" saltValue="AblK7k1mKb02r389zyYL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tqTLtYlQPjuopbzE1jG8Bh6v71xWS2lHAM0QhiMp0ir3Tg+sbh1Ru+xN/hPIlmMgwrmiQBSex8Z+Lkys1Sejag==" saltValue="7l+Ifemv2E53ybb88Cs2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56" t="s">
        <v>3</v>
      </c>
      <c r="D47" s="1156"/>
      <c r="E47" s="1157"/>
      <c r="F47" s="11">
        <v>18.260000000000002</v>
      </c>
      <c r="G47" s="12">
        <v>19.579999999999998</v>
      </c>
      <c r="H47" s="12">
        <v>10.28</v>
      </c>
      <c r="I47" s="12">
        <v>14.96</v>
      </c>
      <c r="J47" s="13">
        <v>16.829999999999998</v>
      </c>
    </row>
    <row r="48" spans="2:10" ht="57.75" customHeight="1" x14ac:dyDescent="0.2">
      <c r="B48" s="14"/>
      <c r="C48" s="1158" t="s">
        <v>4</v>
      </c>
      <c r="D48" s="1158"/>
      <c r="E48" s="1159"/>
      <c r="F48" s="15">
        <v>4.96</v>
      </c>
      <c r="G48" s="16">
        <v>4.95</v>
      </c>
      <c r="H48" s="16">
        <v>3.44</v>
      </c>
      <c r="I48" s="16">
        <v>6.44</v>
      </c>
      <c r="J48" s="17">
        <v>5.71</v>
      </c>
    </row>
    <row r="49" spans="2:10" ht="57.75" customHeight="1" thickBot="1" x14ac:dyDescent="0.25">
      <c r="B49" s="18"/>
      <c r="C49" s="1160" t="s">
        <v>5</v>
      </c>
      <c r="D49" s="1160"/>
      <c r="E49" s="1161"/>
      <c r="F49" s="19">
        <v>0.23</v>
      </c>
      <c r="G49" s="20">
        <v>0.87</v>
      </c>
      <c r="H49" s="20" t="s">
        <v>564</v>
      </c>
      <c r="I49" s="20">
        <v>8.43</v>
      </c>
      <c r="J49" s="21">
        <v>1.5</v>
      </c>
    </row>
    <row r="50" spans="2:10" ht="13.2" x14ac:dyDescent="0.2"/>
  </sheetData>
  <sheetProtection algorithmName="SHA-512" hashValue="j8RuBuaLRTKo+s16dicf6ixiouTfrLaL2oUHXDKJWZzx5MZH0Sduf8RreppElVN6b2QFGSQ9nYzmXvh8xNAYjg==" saltValue="P40CfzzZtIVGZY/AGb27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2024-03-14T05:24:23Z</cp:lastPrinted>
  <dcterms:created xsi:type="dcterms:W3CDTF">2024-02-05T00:51:02Z</dcterms:created>
  <dcterms:modified xsi:type="dcterms:W3CDTF">2024-03-15T12:15:54Z</dcterms:modified>
  <cp:category/>
</cp:coreProperties>
</file>