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ab\組織共有\高齢者福祉課\015_介護人材確保定着支援担当\80_介護職員宿舎借上げ支援事業\03_令和7年度実施起案\"/>
    </mc:Choice>
  </mc:AlternateContent>
  <bookViews>
    <workbookView xWindow="0" yWindow="0" windowWidth="19200" windowHeight="7995" tabRatio="698" firstSheet="8" activeTab="9"/>
  </bookViews>
  <sheets>
    <sheet name="【入力シート】" sheetId="15" r:id="rId1"/>
    <sheet name="提出書類一覧（交付）" sheetId="38" r:id="rId2"/>
    <sheet name="第3号様式・第6号様式_総括表" sheetId="45" r:id="rId3"/>
    <sheet name="別紙1_事業所別" sheetId="46" r:id="rId4"/>
    <sheet name="別紙2_宿舎別" sheetId="51" r:id="rId5"/>
    <sheet name="別紙様式１_入居確認" sheetId="44" r:id="rId6"/>
    <sheet name="別紙様式２_誓約書" sheetId="56" r:id="rId7"/>
    <sheet name="提出書類一覧 (実績)" sheetId="52" r:id="rId8"/>
    <sheet name="別紙様式３_実績報告時雇用在学状況等証明書" sheetId="49" r:id="rId9"/>
    <sheet name="別紙様式４_払込証明書" sheetId="50" r:id="rId10"/>
    <sheet name="【参考】計算シート(日割り計算)" sheetId="55" r:id="rId11"/>
    <sheet name="【集計シート】" sheetId="26" state="hidden" r:id="rId12"/>
    <sheet name="リスト" sheetId="16" state="hidden" r:id="rId13"/>
  </sheets>
  <definedNames>
    <definedName name="_xlnm.Print_Area" localSheetId="2">第3号様式・第6号様式_総括表!$A$1:$K$40</definedName>
    <definedName name="_xlnm.Print_Area" localSheetId="7">'提出書類一覧 (実績)'!$A$1:$G$43</definedName>
    <definedName name="_xlnm.Print_Area" localSheetId="1">'提出書類一覧（交付）'!$A$1:$G$48</definedName>
    <definedName name="_xlnm.Print_Area" localSheetId="3">別紙1_事業所別!$A$1:$H$28</definedName>
    <definedName name="_xlnm.Print_Area" localSheetId="4">別紙2_宿舎別!$A$1:$P$31</definedName>
    <definedName name="_xlnm.Print_Area" localSheetId="5">別紙様式１_入居確認!$A$1:$AJ$35</definedName>
    <definedName name="_xlnm.Print_Area" localSheetId="6">別紙様式２_誓約書!$A$1:$AK$48</definedName>
    <definedName name="_xlnm.Print_Area" localSheetId="8">別紙様式３_実績報告時雇用在学状況等証明書!$A$1:$AJ$51</definedName>
    <definedName name="_xlnm.Print_Area" localSheetId="9">別紙様式４_払込証明書!$A$1:$I$35</definedName>
    <definedName name="Z_01322340_5B88_46B7_B781_51E210B846E5_.wvu.PrintArea" localSheetId="4" hidden="1">別紙2_宿舎別!$A$1:$P$30</definedName>
    <definedName name="Z_A8F6664B_A378_4255_8CBA_356C97FA621A_.wvu.PrintArea" localSheetId="4" hidden="1">別紙2_宿舎別!$A$1:$P$30</definedName>
    <definedName name="Z_CB8F4113_88F0_47AF_A45D_838AB523636A_.wvu.PrintArea" localSheetId="4" hidden="1">別紙2_宿舎別!$A$1:$P$30</definedName>
    <definedName name="Z_FD07AE6D_891D_443D_93DF_1A7068A34DED_.wvu.PrintArea" localSheetId="4" hidden="1">別紙2_宿舎別!$A$1:$P$30</definedName>
    <definedName name="事業計画書_福祉避難所別_" localSheetId="7">#REF!</definedName>
    <definedName name="事業計画書_福祉避難所別_" localSheetId="5">#REF!</definedName>
    <definedName name="事業計画書_福祉避難所別_" localSheetId="6">#REF!</definedName>
    <definedName name="事業計画書_福祉避難所別_" localSheetId="8">#REF!</definedName>
    <definedName name="事業計画書_福祉避難所別_">#REF!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3" i="44" l="1"/>
  <c r="U30" i="44"/>
  <c r="U28" i="44"/>
  <c r="K7" i="51"/>
  <c r="C38" i="45"/>
  <c r="C37" i="45"/>
  <c r="C36" i="45"/>
  <c r="C35" i="45"/>
  <c r="I8" i="45"/>
  <c r="I7" i="45"/>
  <c r="I6" i="45"/>
  <c r="I5" i="45"/>
  <c r="U50" i="49" l="1"/>
  <c r="H5" i="50"/>
  <c r="L48" i="56"/>
  <c r="L46" i="56"/>
  <c r="AE3" i="49"/>
  <c r="G14" i="52"/>
  <c r="G13" i="52"/>
  <c r="G12" i="52"/>
  <c r="AE2" i="44"/>
  <c r="O2" i="51"/>
  <c r="J2" i="45"/>
  <c r="G20" i="38"/>
  <c r="G19" i="38"/>
  <c r="G18" i="38"/>
  <c r="A14" i="51" l="1"/>
  <c r="A10" i="46"/>
  <c r="A1" i="51"/>
  <c r="A1" i="46"/>
  <c r="B12" i="45"/>
  <c r="A1" i="45"/>
  <c r="H19" i="45" l="1"/>
  <c r="A8" i="46" l="1"/>
  <c r="F25" i="45" l="1"/>
  <c r="H10" i="45" l="1"/>
  <c r="A5" i="51" l="1"/>
  <c r="B28" i="45" l="1"/>
  <c r="B27" i="45"/>
  <c r="J19" i="45"/>
  <c r="B16" i="45"/>
  <c r="M12" i="15" l="1"/>
  <c r="M9" i="55" l="1"/>
  <c r="G5" i="46"/>
  <c r="A8" i="49" l="1"/>
  <c r="D23" i="46" l="1"/>
  <c r="AT1" i="15" l="1"/>
  <c r="B1" i="15" s="1"/>
  <c r="A16" i="55"/>
  <c r="K16" i="55"/>
  <c r="B18" i="55"/>
  <c r="L18" i="55" s="1"/>
  <c r="G9" i="55"/>
  <c r="U51" i="49"/>
  <c r="B17" i="55" l="1"/>
  <c r="L17" i="55" s="1"/>
  <c r="D19" i="51" l="1"/>
  <c r="H6" i="50" l="1"/>
  <c r="P24" i="51" l="1"/>
  <c r="R22" i="51"/>
  <c r="O19" i="51" s="1"/>
  <c r="O23" i="51" s="1"/>
  <c r="O25" i="51" s="1"/>
  <c r="O26" i="51" s="1"/>
  <c r="O27" i="51" s="1"/>
  <c r="N19" i="51"/>
  <c r="N23" i="51" s="1"/>
  <c r="N25" i="51" s="1"/>
  <c r="N26" i="51" s="1"/>
  <c r="N27" i="51" s="1"/>
  <c r="M19" i="51"/>
  <c r="M23" i="51" s="1"/>
  <c r="M25" i="51" s="1"/>
  <c r="M26" i="51" s="1"/>
  <c r="M27" i="51" s="1"/>
  <c r="L19" i="51"/>
  <c r="L23" i="51" s="1"/>
  <c r="L25" i="51" s="1"/>
  <c r="L26" i="51" s="1"/>
  <c r="L27" i="51" s="1"/>
  <c r="K19" i="51"/>
  <c r="K23" i="51" s="1"/>
  <c r="K25" i="51" s="1"/>
  <c r="K26" i="51" s="1"/>
  <c r="K27" i="51" s="1"/>
  <c r="J19" i="51"/>
  <c r="J23" i="51" s="1"/>
  <c r="J25" i="51" s="1"/>
  <c r="J26" i="51" s="1"/>
  <c r="J27" i="51" s="1"/>
  <c r="I19" i="51"/>
  <c r="I23" i="51" s="1"/>
  <c r="I25" i="51" s="1"/>
  <c r="I26" i="51" s="1"/>
  <c r="I27" i="51" s="1"/>
  <c r="H19" i="51"/>
  <c r="H23" i="51" s="1"/>
  <c r="H25" i="51" s="1"/>
  <c r="H26" i="51" s="1"/>
  <c r="H27" i="51" s="1"/>
  <c r="G19" i="51"/>
  <c r="G23" i="51" s="1"/>
  <c r="G25" i="51" s="1"/>
  <c r="G26" i="51" s="1"/>
  <c r="G27" i="51" s="1"/>
  <c r="F19" i="51"/>
  <c r="F23" i="51" s="1"/>
  <c r="F25" i="51" s="1"/>
  <c r="F26" i="51" s="1"/>
  <c r="F27" i="51" s="1"/>
  <c r="E19" i="51"/>
  <c r="E23" i="51" s="1"/>
  <c r="E25" i="51" s="1"/>
  <c r="E26" i="51" s="1"/>
  <c r="E27" i="51" s="1"/>
  <c r="D23" i="51"/>
  <c r="D25" i="51" s="1"/>
  <c r="P18" i="51"/>
  <c r="P17" i="51"/>
  <c r="G35" i="50"/>
  <c r="E35" i="50"/>
  <c r="D35" i="50"/>
  <c r="C35" i="50"/>
  <c r="F34" i="50"/>
  <c r="H34" i="50" s="1"/>
  <c r="F33" i="50"/>
  <c r="H33" i="50" s="1"/>
  <c r="F32" i="50"/>
  <c r="H32" i="50" s="1"/>
  <c r="F31" i="50"/>
  <c r="H31" i="50" s="1"/>
  <c r="F30" i="50"/>
  <c r="H30" i="50" s="1"/>
  <c r="F29" i="50"/>
  <c r="H29" i="50" s="1"/>
  <c r="F28" i="50"/>
  <c r="H28" i="50" s="1"/>
  <c r="F27" i="50"/>
  <c r="H27" i="50" s="1"/>
  <c r="F26" i="50"/>
  <c r="H26" i="50" s="1"/>
  <c r="F25" i="50"/>
  <c r="H25" i="50" s="1"/>
  <c r="F24" i="50"/>
  <c r="H24" i="50" s="1"/>
  <c r="F23" i="50"/>
  <c r="H23" i="50" s="1"/>
  <c r="F22" i="50"/>
  <c r="H22" i="50" s="1"/>
  <c r="F21" i="50"/>
  <c r="H21" i="50" s="1"/>
  <c r="F20" i="50"/>
  <c r="B10" i="46"/>
  <c r="J25" i="45"/>
  <c r="E16" i="45" s="1"/>
  <c r="F35" i="50" l="1"/>
  <c r="P19" i="51"/>
  <c r="P23" i="51" s="1"/>
  <c r="D26" i="51"/>
  <c r="D27" i="51" s="1"/>
  <c r="P25" i="51"/>
  <c r="H20" i="50"/>
  <c r="H35" i="50" s="1"/>
  <c r="O6" i="44"/>
  <c r="B6" i="44"/>
  <c r="P26" i="51" l="1"/>
  <c r="P27" i="51"/>
  <c r="E14" i="51" s="1"/>
  <c r="M13" i="15" l="1"/>
  <c r="I2" i="26" l="1"/>
  <c r="D2" i="26"/>
  <c r="Q12" i="15"/>
  <c r="H2" i="26" l="1"/>
  <c r="AD2" i="26"/>
  <c r="Z2" i="26"/>
  <c r="AB2" i="26" l="1"/>
  <c r="AA2" i="26" l="1"/>
  <c r="AC2" i="26" l="1"/>
  <c r="A2" i="26" l="1"/>
  <c r="V2" i="26"/>
  <c r="E2" i="26"/>
  <c r="W2" i="26" l="1"/>
  <c r="X2" i="26"/>
  <c r="B2" i="26"/>
  <c r="T2" i="26" l="1"/>
  <c r="S2" i="26"/>
  <c r="R2" i="26"/>
  <c r="Q2" i="26"/>
  <c r="P2" i="26"/>
  <c r="O2" i="26"/>
  <c r="N2" i="26"/>
  <c r="M2" i="26"/>
  <c r="L2" i="26"/>
  <c r="K2" i="26"/>
  <c r="J2" i="26"/>
  <c r="G2" i="26"/>
  <c r="F2" i="26"/>
  <c r="C2" i="26"/>
  <c r="Y2" i="26" l="1"/>
  <c r="U2" i="26" l="1"/>
</calcChain>
</file>

<file path=xl/comments1.xml><?xml version="1.0" encoding="utf-8"?>
<comments xmlns="http://schemas.openxmlformats.org/spreadsheetml/2006/main">
  <authors>
    <author>g22-admin</author>
  </authors>
  <commentList>
    <comment ref="K1" authorId="0" shapeId="0">
      <text>
        <r>
          <rPr>
            <b/>
            <sz val="9"/>
            <color indexed="81"/>
            <rFont val="MS P ゴシック"/>
            <family val="3"/>
            <charset val="128"/>
          </rPr>
          <t>※「交付申請」と「実績報告」では同じシートを使用します。
「申請」と「実績報告」を切り替えることで、一部入力項目が切り替わります。実績報告時には、申請内容を上書きする形で入力を行うこととなりますので、申請時の内容を別途保存することを推奨します。</t>
        </r>
      </text>
    </comment>
  </commentList>
</comments>
</file>

<file path=xl/comments2.xml><?xml version="1.0" encoding="utf-8"?>
<comments xmlns="http://schemas.openxmlformats.org/spreadsheetml/2006/main">
  <authors>
    <author>g22-admin</author>
    <author>masas</author>
  </authors>
  <commentList>
    <comment ref="H1" authorId="0" shapeId="0">
      <text>
        <r>
          <rPr>
            <b/>
            <sz val="12"/>
            <color indexed="81"/>
            <rFont val="MS P ゴシック"/>
            <family val="3"/>
            <charset val="128"/>
          </rPr>
          <t>※「交付申請」と「実績報告」では同じシートを使用します。
「申請」と「実績報告」を切り替えることで、一部入力項目が切り替わります。実績報告時には、申請内容を上書きする形で入力を行うこととなりますので、申請時の内容を別途保存することを推奨します。</t>
        </r>
      </text>
    </comment>
    <comment ref="F16" authorId="1" shapeId="0">
      <text>
        <r>
          <rPr>
            <b/>
            <sz val="12"/>
            <color indexed="81"/>
            <rFont val="MS P ゴシック"/>
            <family val="3"/>
            <charset val="128"/>
          </rPr>
          <t>「外国人介護職員」として戸数の上限（4戸）を超えて申請する際は、在留資格の記載をしてください。</t>
        </r>
        <r>
          <rPr>
            <sz val="9"/>
            <color indexed="81"/>
            <rFont val="MS P ゴシック"/>
            <family val="3"/>
            <charset val="128"/>
          </rPr>
          <t xml:space="preserve">
</t>
        </r>
      </text>
    </comment>
    <comment ref="D17" authorId="0" shapeId="0">
      <text>
        <r>
          <rPr>
            <b/>
            <sz val="12"/>
            <color indexed="8"/>
            <rFont val="MS P ゴシック"/>
            <family val="3"/>
            <charset val="128"/>
          </rPr>
          <t>別紙２の「１ 補助対象額」を、対応する宿舎番号の欄に記入してください。なお、宿舎・入居者の変更により同一宿舎番号の宿舎別申請書が複数ある場合は、その合計額を記入してください</t>
        </r>
        <r>
          <rPr>
            <b/>
            <sz val="11"/>
            <color indexed="8"/>
            <rFont val="MS P ゴシック"/>
            <family val="3"/>
            <charset val="128"/>
          </rPr>
          <t>。</t>
        </r>
      </text>
    </comment>
  </commentList>
</comments>
</file>

<file path=xl/comments3.xml><?xml version="1.0" encoding="utf-8"?>
<comments xmlns="http://schemas.openxmlformats.org/spreadsheetml/2006/main">
  <authors>
    <author>g22-admin</author>
    <author>masas</author>
  </authors>
  <commentList>
    <comment ref="P1" authorId="0" shapeId="0">
      <text>
        <r>
          <rPr>
            <b/>
            <sz val="9"/>
            <color indexed="81"/>
            <rFont val="MS P ゴシック"/>
            <family val="3"/>
            <charset val="128"/>
          </rPr>
          <t>※「交付申請」と「実績報告」では同じシートを使用します。
「申請」と「実績報告」を切り替えることで、一部入力項目が切り替わります。実績報告時には、申請内容を上書きする形で入力を行うこととなりますので、申請時の内容を別途保存することを推奨します。</t>
        </r>
      </text>
    </comment>
    <comment ref="M10" authorId="0" shapeId="0">
      <text>
        <r>
          <rPr>
            <b/>
            <sz val="11"/>
            <color indexed="81"/>
            <rFont val="MS P ゴシック"/>
            <family val="3"/>
            <charset val="128"/>
          </rPr>
          <t>入力例：1.5</t>
        </r>
      </text>
    </comment>
    <comment ref="K12" authorId="1" shapeId="0">
      <text>
        <r>
          <rPr>
            <b/>
            <sz val="11"/>
            <color indexed="81"/>
            <rFont val="MS P ゴシック"/>
            <family val="3"/>
            <charset val="128"/>
          </rPr>
          <t>単年度事業につき、令和7年（2025年）4月1日以降の日付となります。
補助期間の開始日は
  （１）雇用確認書の採用日（入職日）
  （２）賃貸借契約書の契約期間の開始日
　（３）住民票の住定日（転入日、転居日等）
　上記（１）～（3）の遅い日の翌月からとなります。なお、1日付の場合は当該月から、また上記の日が当該年度より前である場合には、当該年度初日（4月1日）からとなります。
なお、年度の途中で宿舎または入居者が変更となる場合、宿舎番号に変更が無いかぎり日割りが認められており、（１）～（３）の一番遅い日が開始日となります。日割り額の算出は本ファイルに添付の「日割り計算シート」を活用してください。</t>
        </r>
      </text>
    </comment>
    <comment ref="K13" authorId="1" shapeId="0">
      <text>
        <r>
          <rPr>
            <b/>
            <sz val="12"/>
            <color indexed="81"/>
            <rFont val="MS P ゴシック"/>
            <family val="3"/>
            <charset val="128"/>
          </rPr>
          <t>単年度事業ですので、令和7年3月31日以前の日付となります</t>
        </r>
      </text>
    </comment>
    <comment ref="D19" authorId="1" shapeId="0">
      <text>
        <r>
          <rPr>
            <b/>
            <sz val="12"/>
            <color indexed="81"/>
            <rFont val="MS P ゴシック"/>
            <family val="3"/>
            <charset val="128"/>
          </rPr>
          <t>「『支払額』および『割付数』の入力により、１か月あたりの金額が自動的に算出され、4月から翌年3月まで（12か月分）の各月に金額が表示されます。なお、補助対象月数に満たない月については、お手数ですが、該当するセルの数値を削除してください。
例：6月から補助対象となる場合
　→4月および5月のセル内数字を消す</t>
        </r>
      </text>
    </comment>
    <comment ref="C22" authorId="1" shapeId="0">
      <text>
        <r>
          <rPr>
            <b/>
            <sz val="12"/>
            <color indexed="81"/>
            <rFont val="MS P ゴシック"/>
            <family val="3"/>
            <charset val="128"/>
          </rPr>
          <t>補助金の対象月から3月までの月数を入力してください。なおこの数値は使用しない場合でも消さないでください。
例：6月から補助対象となる場合
　→「10」を入力</t>
        </r>
      </text>
    </comment>
  </commentList>
</comments>
</file>

<file path=xl/comments4.xml><?xml version="1.0" encoding="utf-8"?>
<comments xmlns="http://schemas.openxmlformats.org/spreadsheetml/2006/main">
  <authors>
    <author>g22-admin</author>
  </authors>
  <commentList>
    <comment ref="A8" authorId="0" shapeId="0">
      <text>
        <r>
          <rPr>
            <b/>
            <sz val="9"/>
            <color indexed="81"/>
            <rFont val="MS P ゴシック"/>
            <family val="3"/>
            <charset val="128"/>
          </rPr>
          <t>【入力シート】の提出日を入力すると自動入力されます。</t>
        </r>
      </text>
    </comment>
  </commentList>
</comments>
</file>

<file path=xl/sharedStrings.xml><?xml version="1.0" encoding="utf-8"?>
<sst xmlns="http://schemas.openxmlformats.org/spreadsheetml/2006/main" count="653" uniqueCount="440">
  <si>
    <t>法人名称</t>
    <rPh sb="0" eb="2">
      <t>ホウジン</t>
    </rPh>
    <rPh sb="2" eb="4">
      <t>メイショウ</t>
    </rPh>
    <phoneticPr fontId="1"/>
  </si>
  <si>
    <t>法人所在地</t>
    <rPh sb="0" eb="2">
      <t>ホウジン</t>
    </rPh>
    <rPh sb="2" eb="5">
      <t>ショザイチ</t>
    </rPh>
    <phoneticPr fontId="1"/>
  </si>
  <si>
    <t>TEL</t>
    <phoneticPr fontId="1"/>
  </si>
  <si>
    <t>e-mail</t>
    <phoneticPr fontId="1"/>
  </si>
  <si>
    <t>種別</t>
    <rPh sb="0" eb="2">
      <t>シュベツ</t>
    </rPh>
    <phoneticPr fontId="1"/>
  </si>
  <si>
    <t>日</t>
    <rPh sb="0" eb="1">
      <t>ニチ</t>
    </rPh>
    <phoneticPr fontId="1"/>
  </si>
  <si>
    <t>申請時点で最新の情報をご入力下さい。</t>
    <rPh sb="12" eb="14">
      <t>ニュウリョク</t>
    </rPh>
    <rPh sb="14" eb="15">
      <t>クダ</t>
    </rPh>
    <phoneticPr fontId="1"/>
  </si>
  <si>
    <t>郵便番号</t>
    <rPh sb="0" eb="4">
      <t>ユウビンバンゴウ</t>
    </rPh>
    <phoneticPr fontId="1"/>
  </si>
  <si>
    <t>ー</t>
    <phoneticPr fontId="1"/>
  </si>
  <si>
    <t>住所</t>
    <rPh sb="0" eb="2">
      <t>ジュウショ</t>
    </rPh>
    <phoneticPr fontId="1"/>
  </si>
  <si>
    <t>代表者職名</t>
    <rPh sb="0" eb="3">
      <t>ダイヒョウシャ</t>
    </rPh>
    <rPh sb="3" eb="5">
      <t>ショクメイ</t>
    </rPh>
    <phoneticPr fontId="1"/>
  </si>
  <si>
    <t>代表者氏名</t>
    <rPh sb="0" eb="3">
      <t>ダイヒョウシャ</t>
    </rPh>
    <rPh sb="3" eb="5">
      <t>シメイ</t>
    </rPh>
    <phoneticPr fontId="1"/>
  </si>
  <si>
    <t>ご担当者の方の部署名をご入力下さい。</t>
    <rPh sb="7" eb="10">
      <t>ブショメイ</t>
    </rPh>
    <rPh sb="14" eb="15">
      <t>クダ</t>
    </rPh>
    <phoneticPr fontId="1"/>
  </si>
  <si>
    <t>ご担当者の方の氏名をご入力下さい。</t>
    <rPh sb="7" eb="9">
      <t>シメイ</t>
    </rPh>
    <rPh sb="13" eb="14">
      <t>クダ</t>
    </rPh>
    <phoneticPr fontId="1"/>
  </si>
  <si>
    <t>月</t>
    <rPh sb="0" eb="1">
      <t>ツキ</t>
    </rPh>
    <phoneticPr fontId="1"/>
  </si>
  <si>
    <t>サービス種別</t>
    <rPh sb="4" eb="6">
      <t>シュベツ</t>
    </rPh>
    <phoneticPr fontId="1"/>
  </si>
  <si>
    <t>4．訪問介護（総合事業を含む）</t>
    <rPh sb="7" eb="9">
      <t>ソウゴウ</t>
    </rPh>
    <rPh sb="9" eb="11">
      <t>ジギョウ</t>
    </rPh>
    <rPh sb="12" eb="13">
      <t>フク</t>
    </rPh>
    <phoneticPr fontId="1"/>
  </si>
  <si>
    <t>円</t>
    <rPh sb="0" eb="1">
      <t>エン</t>
    </rPh>
    <phoneticPr fontId="1"/>
  </si>
  <si>
    <t>1．介護老人福祉施設</t>
    <phoneticPr fontId="1"/>
  </si>
  <si>
    <t>2．介護老人保健施設</t>
    <phoneticPr fontId="1"/>
  </si>
  <si>
    <t>3．介護医療院</t>
    <phoneticPr fontId="1"/>
  </si>
  <si>
    <t>5．（介護予防）訪問入浴介護</t>
    <phoneticPr fontId="1"/>
  </si>
  <si>
    <t>6．通所介護（総合事業を含む）</t>
    <rPh sb="7" eb="9">
      <t>ソウゴウ</t>
    </rPh>
    <rPh sb="9" eb="11">
      <t>ジギョウ</t>
    </rPh>
    <rPh sb="12" eb="13">
      <t>フク</t>
    </rPh>
    <phoneticPr fontId="1"/>
  </si>
  <si>
    <t>7．（介護予防）通所リハビリテーション</t>
    <phoneticPr fontId="1"/>
  </si>
  <si>
    <t>8．（介護予防）短期入所生活介護</t>
    <phoneticPr fontId="1"/>
  </si>
  <si>
    <t>9．（介護予防）短期入所療養介護</t>
    <phoneticPr fontId="1"/>
  </si>
  <si>
    <t>10．（介護予防）特定施設入居者生活介護</t>
    <phoneticPr fontId="1"/>
  </si>
  <si>
    <t>11．定期巡回・随時対応型訪問介護看護</t>
    <phoneticPr fontId="1"/>
  </si>
  <si>
    <t>12．夜間対応型訪問介護</t>
    <phoneticPr fontId="1"/>
  </si>
  <si>
    <t>13．（介護予防）認知症対応型通所介護</t>
    <phoneticPr fontId="1"/>
  </si>
  <si>
    <t>14．（介護予防）小規模多機能型居宅介護</t>
    <phoneticPr fontId="1"/>
  </si>
  <si>
    <t>15．看護小規模多機能型居宅介護</t>
    <phoneticPr fontId="1"/>
  </si>
  <si>
    <t>16．（介護予防）認知症対応型共同生活介護</t>
    <phoneticPr fontId="1"/>
  </si>
  <si>
    <t>17．地域密着型特定施設入居者生活介護</t>
    <phoneticPr fontId="1"/>
  </si>
  <si>
    <t>18．地域密着型介護老人福祉施設入所者生活介護</t>
    <phoneticPr fontId="1"/>
  </si>
  <si>
    <t>19．地域密着型通所介護</t>
    <phoneticPr fontId="1"/>
  </si>
  <si>
    <t>20．居宅介護支援</t>
    <phoneticPr fontId="1"/>
  </si>
  <si>
    <t>21．介護予防支援（地域包括支援センター）</t>
    <phoneticPr fontId="1"/>
  </si>
  <si>
    <t>会社法人等番号（12桁）</t>
  </si>
  <si>
    <t>法人名称</t>
  </si>
  <si>
    <t>法人所在地</t>
  </si>
  <si>
    <t>代表者職名</t>
  </si>
  <si>
    <t>代表者氏名</t>
  </si>
  <si>
    <t>部署名</t>
  </si>
  <si>
    <t>担当者</t>
  </si>
  <si>
    <t>TEL</t>
  </si>
  <si>
    <t>金融機関名</t>
  </si>
  <si>
    <t>本・支店名</t>
  </si>
  <si>
    <t>金融機関コード（4桁）</t>
  </si>
  <si>
    <t>支店コード（3桁）</t>
  </si>
  <si>
    <t>預金種目</t>
  </si>
  <si>
    <t>口座番号</t>
  </si>
  <si>
    <t>口座名義人（カタカナ）</t>
  </si>
  <si>
    <t>提出日</t>
    <phoneticPr fontId="1"/>
  </si>
  <si>
    <t>交付申請額</t>
    <phoneticPr fontId="1"/>
  </si>
  <si>
    <t>変更交付申請有無</t>
    <rPh sb="0" eb="6">
      <t>ヘンコウコウフシンセイ</t>
    </rPh>
    <rPh sb="6" eb="8">
      <t>ウム</t>
    </rPh>
    <phoneticPr fontId="1"/>
  </si>
  <si>
    <t>提出日(変更)</t>
    <phoneticPr fontId="1"/>
  </si>
  <si>
    <t>変更理由</t>
    <rPh sb="0" eb="2">
      <t>ヘンコウ</t>
    </rPh>
    <rPh sb="2" eb="4">
      <t>リユウ</t>
    </rPh>
    <phoneticPr fontId="1"/>
  </si>
  <si>
    <t>変更交付申請額</t>
    <rPh sb="0" eb="6">
      <t>ヘンコウコウフシンセイ</t>
    </rPh>
    <rPh sb="6" eb="7">
      <t>ガク</t>
    </rPh>
    <phoneticPr fontId="1"/>
  </si>
  <si>
    <t>提出日（実績）</t>
    <rPh sb="0" eb="3">
      <t>テイシュツビ</t>
    </rPh>
    <rPh sb="4" eb="6">
      <t>ジッセキ</t>
    </rPh>
    <phoneticPr fontId="1"/>
  </si>
  <si>
    <t>補助所要額</t>
    <rPh sb="0" eb="2">
      <t>ホジョ</t>
    </rPh>
    <rPh sb="2" eb="5">
      <t>ショヨウガク</t>
    </rPh>
    <phoneticPr fontId="1"/>
  </si>
  <si>
    <t>□</t>
  </si>
  <si>
    <t>交付決定額</t>
    <rPh sb="0" eb="2">
      <t>コウフ</t>
    </rPh>
    <rPh sb="2" eb="4">
      <t>ケッテイ</t>
    </rPh>
    <rPh sb="4" eb="5">
      <t>ガク</t>
    </rPh>
    <phoneticPr fontId="1"/>
  </si>
  <si>
    <t>返還額</t>
    <rPh sb="0" eb="3">
      <t>ヘンカンガク</t>
    </rPh>
    <phoneticPr fontId="1"/>
  </si>
  <si>
    <t>交付決定文書番号</t>
    <rPh sb="0" eb="2">
      <t>コウフ</t>
    </rPh>
    <rPh sb="2" eb="4">
      <t>ケッテイ</t>
    </rPh>
    <rPh sb="4" eb="6">
      <t>ブンショ</t>
    </rPh>
    <rPh sb="6" eb="8">
      <t>バンゴウ</t>
    </rPh>
    <phoneticPr fontId="1"/>
  </si>
  <si>
    <t>メールアドレス</t>
    <phoneticPr fontId="1"/>
  </si>
  <si>
    <t>書類送付先</t>
    <rPh sb="0" eb="2">
      <t>ショルイ</t>
    </rPh>
    <rPh sb="2" eb="5">
      <t>ソウフサキ</t>
    </rPh>
    <phoneticPr fontId="1"/>
  </si>
  <si>
    <t>法人所在地が初期値として自動入力されます。
法人所在地とは別に書類の送付を希望する場合は上書き修正してください。</t>
    <rPh sb="0" eb="2">
      <t>ホウジン</t>
    </rPh>
    <rPh sb="2" eb="5">
      <t>ショザイチ</t>
    </rPh>
    <rPh sb="6" eb="9">
      <t>ショキチ</t>
    </rPh>
    <rPh sb="12" eb="14">
      <t>ジドウ</t>
    </rPh>
    <rPh sb="14" eb="16">
      <t>ニュウリョク</t>
    </rPh>
    <rPh sb="22" eb="24">
      <t>ホウジン</t>
    </rPh>
    <rPh sb="24" eb="27">
      <t>ショザイチ</t>
    </rPh>
    <rPh sb="29" eb="30">
      <t>ベツ</t>
    </rPh>
    <rPh sb="31" eb="33">
      <t>ショルイ</t>
    </rPh>
    <rPh sb="34" eb="36">
      <t>ソウフ</t>
    </rPh>
    <rPh sb="37" eb="39">
      <t>キボウ</t>
    </rPh>
    <rPh sb="41" eb="43">
      <t>バアイ</t>
    </rPh>
    <rPh sb="44" eb="46">
      <t>ウワガ</t>
    </rPh>
    <rPh sb="47" eb="49">
      <t>シュウセイ</t>
    </rPh>
    <phoneticPr fontId="1"/>
  </si>
  <si>
    <t>送付先住所</t>
    <rPh sb="0" eb="3">
      <t>ソウフサキ</t>
    </rPh>
    <rPh sb="3" eb="5">
      <t>ジュウショ</t>
    </rPh>
    <phoneticPr fontId="1"/>
  </si>
  <si>
    <t>送付先郵便番号</t>
    <rPh sb="0" eb="3">
      <t>ソウフサキ</t>
    </rPh>
    <rPh sb="3" eb="7">
      <t>ユウビンバンゴウ</t>
    </rPh>
    <phoneticPr fontId="1"/>
  </si>
  <si>
    <t>法 人 名</t>
    <rPh sb="0" eb="1">
      <t>ホウ</t>
    </rPh>
    <rPh sb="2" eb="3">
      <t>ヒト</t>
    </rPh>
    <rPh sb="4" eb="5">
      <t>メイ</t>
    </rPh>
    <phoneticPr fontId="1"/>
  </si>
  <si>
    <t>法　　人
所 在 地</t>
    <rPh sb="0" eb="1">
      <t>ホウ</t>
    </rPh>
    <rPh sb="3" eb="4">
      <t>ヒト</t>
    </rPh>
    <rPh sb="5" eb="6">
      <t>トコロ</t>
    </rPh>
    <rPh sb="7" eb="8">
      <t>ザイ</t>
    </rPh>
    <rPh sb="9" eb="10">
      <t>チ</t>
    </rPh>
    <phoneticPr fontId="1"/>
  </si>
  <si>
    <t xml:space="preserve">記  </t>
    <rPh sb="0" eb="1">
      <t>キ</t>
    </rPh>
    <phoneticPr fontId="1"/>
  </si>
  <si>
    <t>内訳</t>
    <rPh sb="0" eb="2">
      <t>ウチワケ</t>
    </rPh>
    <phoneticPr fontId="1"/>
  </si>
  <si>
    <t>合         計</t>
    <rPh sb="0" eb="1">
      <t>ゴウ</t>
    </rPh>
    <rPh sb="10" eb="11">
      <t>ケイ</t>
    </rPh>
    <phoneticPr fontId="1"/>
  </si>
  <si>
    <t>添付書類（提出書類一覧にある必要書類）</t>
    <rPh sb="0" eb="2">
      <t>テンプ</t>
    </rPh>
    <rPh sb="2" eb="4">
      <t>ショルイ</t>
    </rPh>
    <rPh sb="5" eb="7">
      <t>テイシュツ</t>
    </rPh>
    <rPh sb="7" eb="9">
      <t>ショルイ</t>
    </rPh>
    <rPh sb="9" eb="11">
      <t>イチラン</t>
    </rPh>
    <rPh sb="14" eb="16">
      <t>ヒツヨウ</t>
    </rPh>
    <rPh sb="16" eb="18">
      <t>ショルイ</t>
    </rPh>
    <phoneticPr fontId="1"/>
  </si>
  <si>
    <t xml:space="preserve">〔事務取扱者〕  </t>
    <rPh sb="1" eb="3">
      <t>ジム</t>
    </rPh>
    <rPh sb="3" eb="5">
      <t>トリアツカイ</t>
    </rPh>
    <rPh sb="5" eb="6">
      <t>シャ</t>
    </rPh>
    <phoneticPr fontId="1"/>
  </si>
  <si>
    <t xml:space="preserve">    </t>
    <phoneticPr fontId="1"/>
  </si>
  <si>
    <t>　</t>
    <phoneticPr fontId="1"/>
  </si>
  <si>
    <t>2  内訳</t>
    <rPh sb="3" eb="5">
      <t>ウチワケ</t>
    </rPh>
    <phoneticPr fontId="1"/>
  </si>
  <si>
    <t>宿舎
番号</t>
    <rPh sb="0" eb="2">
      <t>シュクシャ</t>
    </rPh>
    <rPh sb="3" eb="5">
      <t>バンゴウ</t>
    </rPh>
    <phoneticPr fontId="1"/>
  </si>
  <si>
    <t>宿舎住所 
（建物名・部屋番号まで記載すること）</t>
    <rPh sb="0" eb="2">
      <t>シュクシャ</t>
    </rPh>
    <rPh sb="2" eb="4">
      <t>ジュウショ</t>
    </rPh>
    <rPh sb="7" eb="9">
      <t>タテモノ</t>
    </rPh>
    <rPh sb="9" eb="10">
      <t>メイ</t>
    </rPh>
    <rPh sb="11" eb="13">
      <t>ヘヤ</t>
    </rPh>
    <rPh sb="13" eb="15">
      <t>バンゴウ</t>
    </rPh>
    <rPh sb="17" eb="19">
      <t>キサイ</t>
    </rPh>
    <phoneticPr fontId="1"/>
  </si>
  <si>
    <t>入居者氏名</t>
    <rPh sb="0" eb="3">
      <t>ニュウキョシャ</t>
    </rPh>
    <rPh sb="3" eb="5">
      <t>シメイ</t>
    </rPh>
    <phoneticPr fontId="1"/>
  </si>
  <si>
    <t>１</t>
    <phoneticPr fontId="1"/>
  </si>
  <si>
    <t>２</t>
  </si>
  <si>
    <t>３</t>
  </si>
  <si>
    <t>合           計</t>
    <rPh sb="0" eb="1">
      <t>ゴウケイ</t>
    </rPh>
    <phoneticPr fontId="1"/>
  </si>
  <si>
    <t>（注１）</t>
    <rPh sb="1" eb="2">
      <t>チュウ</t>
    </rPh>
    <phoneticPr fontId="1"/>
  </si>
  <si>
    <t>（注２）</t>
    <rPh sb="1" eb="2">
      <t>チュウ</t>
    </rPh>
    <phoneticPr fontId="1"/>
  </si>
  <si>
    <t>在留介護資格</t>
    <rPh sb="0" eb="2">
      <t>ザイリュウ</t>
    </rPh>
    <rPh sb="2" eb="4">
      <t>カイゴ</t>
    </rPh>
    <rPh sb="4" eb="6">
      <t>シカク</t>
    </rPh>
    <phoneticPr fontId="1"/>
  </si>
  <si>
    <t>特定技能（介護）</t>
    <rPh sb="0" eb="2">
      <t>トクテイ</t>
    </rPh>
    <rPh sb="2" eb="4">
      <t>ギノウ</t>
    </rPh>
    <rPh sb="5" eb="7">
      <t>カイゴ</t>
    </rPh>
    <phoneticPr fontId="1"/>
  </si>
  <si>
    <t>技能実習生（介護）</t>
    <rPh sb="0" eb="2">
      <t>ギノウ</t>
    </rPh>
    <rPh sb="2" eb="4">
      <t>ジッシュウ</t>
    </rPh>
    <rPh sb="4" eb="5">
      <t>セイ</t>
    </rPh>
    <rPh sb="6" eb="8">
      <t>カイゴ</t>
    </rPh>
    <phoneticPr fontId="1"/>
  </si>
  <si>
    <t>留学生</t>
    <rPh sb="0" eb="3">
      <t>リュウガクセイ</t>
    </rPh>
    <phoneticPr fontId="1"/>
  </si>
  <si>
    <t>次の要件を満たす外国人介護職員について、記入してください。（在留資格介護、特定技能（介護）、技能実習生（介護）、留学生、EPA介護福祉士候補者等）</t>
    <rPh sb="0" eb="1">
      <t>ツギ</t>
    </rPh>
    <rPh sb="2" eb="4">
      <t>ヨウケン</t>
    </rPh>
    <rPh sb="5" eb="6">
      <t>ミ</t>
    </rPh>
    <rPh sb="8" eb="11">
      <t>ガイコクジン</t>
    </rPh>
    <rPh sb="11" eb="13">
      <t>カイゴ</t>
    </rPh>
    <rPh sb="13" eb="15">
      <t>ショクイン</t>
    </rPh>
    <rPh sb="20" eb="22">
      <t>キニュウ</t>
    </rPh>
    <rPh sb="30" eb="32">
      <t>ザイリュウ</t>
    </rPh>
    <rPh sb="32" eb="34">
      <t>シカク</t>
    </rPh>
    <rPh sb="34" eb="36">
      <t>カイゴ</t>
    </rPh>
    <rPh sb="37" eb="39">
      <t>トクテイ</t>
    </rPh>
    <rPh sb="39" eb="41">
      <t>ギノウ</t>
    </rPh>
    <rPh sb="42" eb="44">
      <t>カイゴ</t>
    </rPh>
    <rPh sb="46" eb="48">
      <t>ギノウ</t>
    </rPh>
    <rPh sb="48" eb="51">
      <t>ジッシュウセイ</t>
    </rPh>
    <rPh sb="52" eb="54">
      <t>カイゴ</t>
    </rPh>
    <rPh sb="56" eb="59">
      <t>リュウガクセイ</t>
    </rPh>
    <rPh sb="63" eb="65">
      <t>カイゴ</t>
    </rPh>
    <rPh sb="65" eb="67">
      <t>フクシ</t>
    </rPh>
    <rPh sb="67" eb="68">
      <t>シ</t>
    </rPh>
    <rPh sb="68" eb="70">
      <t>コウホ</t>
    </rPh>
    <rPh sb="70" eb="71">
      <t>シャ</t>
    </rPh>
    <rPh sb="71" eb="72">
      <t>ナド</t>
    </rPh>
    <phoneticPr fontId="1"/>
  </si>
  <si>
    <t>EPA介護福祉士候補者</t>
  </si>
  <si>
    <t>宿舎番号</t>
    <rPh sb="0" eb="2">
      <t>シュクシャ</t>
    </rPh>
    <rPh sb="2" eb="4">
      <t>バンゴウ</t>
    </rPh>
    <phoneticPr fontId="1"/>
  </si>
  <si>
    <t>法  人  名</t>
    <rPh sb="0" eb="1">
      <t>ホウ</t>
    </rPh>
    <rPh sb="3" eb="4">
      <t>ヒト</t>
    </rPh>
    <rPh sb="6" eb="7">
      <t>メイ</t>
    </rPh>
    <phoneticPr fontId="1"/>
  </si>
  <si>
    <t>事業所名</t>
    <rPh sb="0" eb="3">
      <t>ジギョウショ</t>
    </rPh>
    <rPh sb="3" eb="4">
      <t>メイ</t>
    </rPh>
    <phoneticPr fontId="1"/>
  </si>
  <si>
    <t>開始日</t>
    <rPh sb="0" eb="3">
      <t>カイシビ</t>
    </rPh>
    <phoneticPr fontId="1"/>
  </si>
  <si>
    <t>終了日</t>
    <rPh sb="0" eb="3">
      <t>シュウリョウビ</t>
    </rPh>
    <phoneticPr fontId="1"/>
  </si>
  <si>
    <t>金</t>
    <rPh sb="0" eb="1">
      <t>キン</t>
    </rPh>
    <phoneticPr fontId="1"/>
  </si>
  <si>
    <t>4月分</t>
    <rPh sb="1" eb="2">
      <t>ガツ</t>
    </rPh>
    <rPh sb="2" eb="3">
      <t>ブン</t>
    </rPh>
    <phoneticPr fontId="1"/>
  </si>
  <si>
    <t>5月分</t>
    <rPh sb="1" eb="2">
      <t>ガツ</t>
    </rPh>
    <rPh sb="2" eb="3">
      <t>ブン</t>
    </rPh>
    <phoneticPr fontId="1"/>
  </si>
  <si>
    <t>6月分</t>
    <rPh sb="1" eb="2">
      <t>ガツ</t>
    </rPh>
    <rPh sb="2" eb="3">
      <t>ブン</t>
    </rPh>
    <phoneticPr fontId="1"/>
  </si>
  <si>
    <t>7月分</t>
    <rPh sb="1" eb="2">
      <t>ガツ</t>
    </rPh>
    <rPh sb="2" eb="3">
      <t>ブン</t>
    </rPh>
    <phoneticPr fontId="1"/>
  </si>
  <si>
    <t>8月分</t>
    <rPh sb="2" eb="3">
      <t>ブン</t>
    </rPh>
    <phoneticPr fontId="1"/>
  </si>
  <si>
    <t>9月分</t>
    <rPh sb="2" eb="3">
      <t>ブン</t>
    </rPh>
    <phoneticPr fontId="1"/>
  </si>
  <si>
    <t>10月分</t>
    <rPh sb="3" eb="4">
      <t>ブン</t>
    </rPh>
    <phoneticPr fontId="1"/>
  </si>
  <si>
    <t>11月分</t>
    <rPh sb="3" eb="4">
      <t>ブン</t>
    </rPh>
    <phoneticPr fontId="1"/>
  </si>
  <si>
    <t>12月分</t>
    <rPh sb="3" eb="4">
      <t>ブン</t>
    </rPh>
    <phoneticPr fontId="1"/>
  </si>
  <si>
    <t>1月分</t>
    <rPh sb="2" eb="3">
      <t>ブン</t>
    </rPh>
    <phoneticPr fontId="1"/>
  </si>
  <si>
    <t>2月分</t>
    <rPh sb="2" eb="3">
      <t>ブン</t>
    </rPh>
    <phoneticPr fontId="1"/>
  </si>
  <si>
    <t>3月分</t>
    <rPh sb="2" eb="3">
      <t>ブン</t>
    </rPh>
    <phoneticPr fontId="1"/>
  </si>
  <si>
    <t>合計  （円）</t>
    <rPh sb="0" eb="2">
      <t>ゴウケイ</t>
    </rPh>
    <rPh sb="5" eb="6">
      <t>エン</t>
    </rPh>
    <phoneticPr fontId="1"/>
  </si>
  <si>
    <t>賃借料</t>
    <rPh sb="0" eb="1">
      <t>チン</t>
    </rPh>
    <rPh sb="1" eb="2">
      <t>シャク</t>
    </rPh>
    <rPh sb="2" eb="3">
      <t>リョウ</t>
    </rPh>
    <phoneticPr fontId="1"/>
  </si>
  <si>
    <t>共益費（管理費）</t>
    <rPh sb="0" eb="3">
      <t>キョウエキヒ</t>
    </rPh>
    <rPh sb="4" eb="7">
      <t>カンリヒ</t>
    </rPh>
    <phoneticPr fontId="1"/>
  </si>
  <si>
    <t>支払年月日</t>
    <rPh sb="0" eb="2">
      <t>シハライ</t>
    </rPh>
    <rPh sb="2" eb="5">
      <t>ネンガッピ</t>
    </rPh>
    <phoneticPr fontId="1"/>
  </si>
  <si>
    <t>支   払   額</t>
    <rPh sb="0" eb="1">
      <t>シ</t>
    </rPh>
    <rPh sb="4" eb="5">
      <t>バライ</t>
    </rPh>
    <rPh sb="8" eb="9">
      <t>ガク</t>
    </rPh>
    <phoneticPr fontId="1"/>
  </si>
  <si>
    <t>備考</t>
    <rPh sb="0" eb="2">
      <t>ビコウ</t>
    </rPh>
    <phoneticPr fontId="1"/>
  </si>
  <si>
    <t>【注】</t>
    <phoneticPr fontId="1"/>
  </si>
  <si>
    <t>基準額　　1月あたり82,000円</t>
    <rPh sb="0" eb="2">
      <t>キジュン</t>
    </rPh>
    <rPh sb="2" eb="3">
      <t>ガク</t>
    </rPh>
    <rPh sb="6" eb="7">
      <t>ツキ</t>
    </rPh>
    <rPh sb="16" eb="17">
      <t>エン</t>
    </rPh>
    <phoneticPr fontId="1"/>
  </si>
  <si>
    <t xml:space="preserve">※ </t>
    <phoneticPr fontId="1"/>
  </si>
  <si>
    <t>　　※事業所が複数ある場合は、事業所毎にこの事業計画書を作成してください。</t>
    <phoneticPr fontId="1"/>
  </si>
  <si>
    <t>連絡先
（TEL）</t>
    <rPh sb="0" eb="3">
      <t>レンラクサキ</t>
    </rPh>
    <phoneticPr fontId="1"/>
  </si>
  <si>
    <t>　　・事業所名</t>
    <rPh sb="3" eb="6">
      <t>ジギョウショ</t>
    </rPh>
    <rPh sb="6" eb="7">
      <t>メイ</t>
    </rPh>
    <phoneticPr fontId="1"/>
  </si>
  <si>
    <t>　　・所在地</t>
    <rPh sb="3" eb="6">
      <t>ショザイチ</t>
    </rPh>
    <phoneticPr fontId="1"/>
  </si>
  <si>
    <t>代 表 者
職  名</t>
    <rPh sb="0" eb="1">
      <t>ダイ</t>
    </rPh>
    <rPh sb="2" eb="3">
      <t>オモテ</t>
    </rPh>
    <rPh sb="4" eb="5">
      <t>モノ</t>
    </rPh>
    <rPh sb="6" eb="7">
      <t>ショク</t>
    </rPh>
    <rPh sb="9" eb="10">
      <t>メイ</t>
    </rPh>
    <phoneticPr fontId="1"/>
  </si>
  <si>
    <t>区分</t>
    <rPh sb="0" eb="2">
      <t>クブン</t>
    </rPh>
    <phoneticPr fontId="1"/>
  </si>
  <si>
    <t>福祉避難所</t>
    <rPh sb="0" eb="2">
      <t>フクシ</t>
    </rPh>
    <rPh sb="2" eb="5">
      <t>ヒナンジョ</t>
    </rPh>
    <phoneticPr fontId="1"/>
  </si>
  <si>
    <t>災害協定等</t>
    <rPh sb="0" eb="2">
      <t>サイガイ</t>
    </rPh>
    <rPh sb="2" eb="4">
      <t>キョウテイ</t>
    </rPh>
    <rPh sb="4" eb="5">
      <t>トウ</t>
    </rPh>
    <phoneticPr fontId="1"/>
  </si>
  <si>
    <t>そのほか</t>
    <phoneticPr fontId="1"/>
  </si>
  <si>
    <t>介護学校</t>
    <rPh sb="0" eb="2">
      <t>カイゴ</t>
    </rPh>
    <rPh sb="2" eb="4">
      <t>ガッコウ</t>
    </rPh>
    <phoneticPr fontId="1"/>
  </si>
  <si>
    <t>所属</t>
    <rPh sb="0" eb="2">
      <t>ショゾク</t>
    </rPh>
    <phoneticPr fontId="1"/>
  </si>
  <si>
    <t>氏名</t>
    <rPh sb="0" eb="2">
      <t>シメイ</t>
    </rPh>
    <phoneticPr fontId="1"/>
  </si>
  <si>
    <t>４</t>
  </si>
  <si>
    <t>５</t>
  </si>
  <si>
    <t>６</t>
  </si>
  <si>
    <r>
      <t xml:space="preserve">宿舎住所
</t>
    </r>
    <r>
      <rPr>
        <sz val="9"/>
        <rFont val="ＭＳ 明朝"/>
        <family val="1"/>
        <charset val="128"/>
      </rPr>
      <t>（建物名・部屋番号も記載）</t>
    </r>
    <rPh sb="0" eb="2">
      <t>シュクシャ</t>
    </rPh>
    <rPh sb="2" eb="3">
      <t>ジュウ</t>
    </rPh>
    <rPh sb="3" eb="4">
      <t>ショ</t>
    </rPh>
    <rPh sb="6" eb="8">
      <t>タテモノ</t>
    </rPh>
    <rPh sb="8" eb="9">
      <t>ナ</t>
    </rPh>
    <rPh sb="10" eb="12">
      <t>ヘヤ</t>
    </rPh>
    <rPh sb="12" eb="14">
      <t>バンゴウ</t>
    </rPh>
    <rPh sb="15" eb="17">
      <t>キサイ</t>
    </rPh>
    <phoneticPr fontId="1"/>
  </si>
  <si>
    <t>補助期間</t>
    <rPh sb="2" eb="4">
      <t>キカン</t>
    </rPh>
    <phoneticPr fontId="1"/>
  </si>
  <si>
    <t xml:space="preserve"> ※事業所からの距離</t>
    <rPh sb="2" eb="5">
      <t>ジギョウショ</t>
    </rPh>
    <rPh sb="8" eb="10">
      <t>キョリ</t>
    </rPh>
    <phoneticPr fontId="1"/>
  </si>
  <si>
    <t xml:space="preserve">【氏名】
【補助対象期間】
</t>
    <rPh sb="1" eb="3">
      <t>シメイ</t>
    </rPh>
    <rPh sb="7" eb="9">
      <t>ホジョ</t>
    </rPh>
    <rPh sb="9" eb="11">
      <t>タイショウ</t>
    </rPh>
    <rPh sb="11" eb="13">
      <t>キカン</t>
    </rPh>
    <phoneticPr fontId="1"/>
  </si>
  <si>
    <t>同一宿舎に複数の補助対象者が居住している場合は、下欄または備考欄に氏名および補助対象期間をご記入ください。</t>
    <rPh sb="0" eb="2">
      <t>ドウイツ</t>
    </rPh>
    <rPh sb="2" eb="4">
      <t>シュクシャ</t>
    </rPh>
    <rPh sb="5" eb="7">
      <t>フクスウ</t>
    </rPh>
    <rPh sb="8" eb="10">
      <t>ホジョ</t>
    </rPh>
    <rPh sb="10" eb="12">
      <t>タイショウ</t>
    </rPh>
    <rPh sb="12" eb="13">
      <t>シャ</t>
    </rPh>
    <rPh sb="14" eb="16">
      <t>キョジュウ</t>
    </rPh>
    <rPh sb="20" eb="22">
      <t>バアイ</t>
    </rPh>
    <rPh sb="24" eb="26">
      <t>カラン</t>
    </rPh>
    <rPh sb="29" eb="31">
      <t>ビコウ</t>
    </rPh>
    <rPh sb="31" eb="32">
      <t>ラン</t>
    </rPh>
    <rPh sb="33" eb="35">
      <t>シメイ</t>
    </rPh>
    <rPh sb="38" eb="40">
      <t>ホジョ</t>
    </rPh>
    <rPh sb="40" eb="42">
      <t>タイショウ</t>
    </rPh>
    <rPh sb="42" eb="44">
      <t>キカン</t>
    </rPh>
    <rPh sb="46" eb="48">
      <t>キニュウ</t>
    </rPh>
    <phoneticPr fontId="1"/>
  </si>
  <si>
    <t>Ｎｏ．</t>
  </si>
  <si>
    <t>提出時</t>
  </si>
  <si>
    <t>チェック欄</t>
  </si>
  <si>
    <t>提出書類</t>
  </si>
  <si>
    <t>様式等</t>
  </si>
  <si>
    <t>備考</t>
  </si>
  <si>
    <t>注意点</t>
  </si>
  <si>
    <t>提出書類一覧</t>
  </si>
  <si>
    <t>本表</t>
  </si>
  <si>
    <t>事業所ごとに作成してください。</t>
  </si>
  <si>
    <t>宿舎ごとに作成してください。</t>
  </si>
  <si>
    <t>賃貸借契約書</t>
  </si>
  <si>
    <t>契約更新した場合は、更新後の契約書をご提出ください。</t>
  </si>
  <si>
    <t>入居者の住民票の写し</t>
  </si>
  <si>
    <t>「住民票の写し」原本</t>
  </si>
  <si>
    <t>各種協定書</t>
  </si>
  <si>
    <t>選定額 [d]
（cと基準額とを比較
して少ない額【注】</t>
    <rPh sb="0" eb="2">
      <t>センテイ</t>
    </rPh>
    <rPh sb="2" eb="3">
      <t>ガク</t>
    </rPh>
    <rPh sb="11" eb="13">
      <t>キジュン</t>
    </rPh>
    <rPh sb="13" eb="14">
      <t>ガク</t>
    </rPh>
    <rPh sb="16" eb="18">
      <t>ヒカク</t>
    </rPh>
    <rPh sb="24" eb="25">
      <t>ガク</t>
    </rPh>
    <phoneticPr fontId="1"/>
  </si>
  <si>
    <t>入居者負担額</t>
    <rPh sb="0" eb="3">
      <t>ニュウキョシャ</t>
    </rPh>
    <rPh sb="3" eb="5">
      <t>フタン</t>
    </rPh>
    <rPh sb="5" eb="6">
      <t>ガク</t>
    </rPh>
    <phoneticPr fontId="1"/>
  </si>
  <si>
    <t>勤務先</t>
    <rPh sb="0" eb="3">
      <t>キンムサキ</t>
    </rPh>
    <phoneticPr fontId="1"/>
  </si>
  <si>
    <t>雇用期間</t>
    <rPh sb="0" eb="2">
      <t>コヨウ</t>
    </rPh>
    <rPh sb="2" eb="4">
      <t>キカン</t>
    </rPh>
    <phoneticPr fontId="1"/>
  </si>
  <si>
    <t>（甲）</t>
    <phoneticPr fontId="1"/>
  </si>
  <si>
    <t xml:space="preserve">法　 人　 名： </t>
    <phoneticPr fontId="1"/>
  </si>
  <si>
    <t>代表者職氏名：</t>
    <phoneticPr fontId="1"/>
  </si>
  <si>
    <t>（乙）</t>
    <phoneticPr fontId="1"/>
  </si>
  <si>
    <t>氏　　　　名：</t>
    <phoneticPr fontId="1"/>
  </si>
  <si>
    <t>現　 住　 所：</t>
    <phoneticPr fontId="1"/>
  </si>
  <si>
    <t>を甲、</t>
    <rPh sb="1" eb="2">
      <t>コウ</t>
    </rPh>
    <phoneticPr fontId="1"/>
  </si>
  <si>
    <t>を乙と定め、甲は乙の雇用</t>
    <rPh sb="1" eb="2">
      <t>オツ</t>
    </rPh>
    <rPh sb="3" eb="4">
      <t>サダ</t>
    </rPh>
    <phoneticPr fontId="1"/>
  </si>
  <si>
    <t>について以下のとおり証明し、また借り上げ宿舎の入居に関して、甲乙間で以下のとおり確認する。</t>
    <phoneticPr fontId="1"/>
  </si>
  <si>
    <t>月額</t>
    <rPh sb="0" eb="2">
      <t>ツキガク</t>
    </rPh>
    <phoneticPr fontId="1"/>
  </si>
  <si>
    <r>
      <t xml:space="preserve">宿舎住所
</t>
    </r>
    <r>
      <rPr>
        <sz val="8"/>
        <rFont val="ＭＳ 明朝"/>
        <family val="1"/>
        <charset val="128"/>
      </rPr>
      <t>（建物名・部屋番号まで記入）</t>
    </r>
    <rPh sb="0" eb="2">
      <t>シュクシャ</t>
    </rPh>
    <rPh sb="2" eb="4">
      <t>ジュウショ</t>
    </rPh>
    <phoneticPr fontId="1"/>
  </si>
  <si>
    <t>（開始）令和</t>
    <phoneticPr fontId="1"/>
  </si>
  <si>
    <t>から</t>
    <phoneticPr fontId="1"/>
  </si>
  <si>
    <t>（終了）令和</t>
    <rPh sb="1" eb="3">
      <t>シュウリョウ</t>
    </rPh>
    <phoneticPr fontId="1"/>
  </si>
  <si>
    <t>（採用）令和</t>
    <rPh sb="1" eb="3">
      <t>サイヨウ</t>
    </rPh>
    <phoneticPr fontId="1"/>
  </si>
  <si>
    <t>（退職）令和</t>
    <rPh sb="1" eb="3">
      <t>タイショク</t>
    </rPh>
    <phoneticPr fontId="1"/>
  </si>
  <si>
    <t>1．申請法人情報</t>
    <rPh sb="2" eb="4">
      <t>シンセイ</t>
    </rPh>
    <rPh sb="4" eb="6">
      <t>ホウジン</t>
    </rPh>
    <rPh sb="6" eb="8">
      <t>ジョウホウ</t>
    </rPh>
    <phoneticPr fontId="1"/>
  </si>
  <si>
    <t>2．事務取扱者</t>
    <rPh sb="2" eb="7">
      <t>ジムトリアツカイシャ</t>
    </rPh>
    <phoneticPr fontId="1"/>
  </si>
  <si>
    <t>1部提出してください。</t>
    <phoneticPr fontId="1"/>
  </si>
  <si>
    <t>（例：「３事業所ある場合は３部）</t>
    <phoneticPr fontId="1"/>
  </si>
  <si>
    <t>（例：３戸ある場合は３部）</t>
    <phoneticPr fontId="1"/>
  </si>
  <si>
    <t>入居者が記載された住民票（世帯一部または世帯全員）</t>
    <rPh sb="0" eb="3">
      <t>ニュウキョシャ</t>
    </rPh>
    <rPh sb="4" eb="6">
      <t>キサイ</t>
    </rPh>
    <rPh sb="9" eb="12">
      <t>ジュウミンヒョウ</t>
    </rPh>
    <rPh sb="13" eb="15">
      <t>セタイ</t>
    </rPh>
    <rPh sb="15" eb="17">
      <t>イチブ</t>
    </rPh>
    <rPh sb="20" eb="22">
      <t>セタイ</t>
    </rPh>
    <rPh sb="22" eb="24">
      <t>ゼンイン</t>
    </rPh>
    <phoneticPr fontId="1"/>
  </si>
  <si>
    <r>
      <t>マイナンバーの記載がある住民票は</t>
    </r>
    <r>
      <rPr>
        <b/>
        <u/>
        <sz val="14"/>
        <color rgb="FF000000"/>
        <rFont val="BIZ UDPゴシック"/>
        <family val="3"/>
        <charset val="128"/>
      </rPr>
      <t>受領できませんのでご注意ください。</t>
    </r>
    <rPh sb="7" eb="9">
      <t>キサイ</t>
    </rPh>
    <rPh sb="26" eb="28">
      <t>チュウイ</t>
    </rPh>
    <phoneticPr fontId="1"/>
  </si>
  <si>
    <t>B</t>
    <phoneticPr fontId="1"/>
  </si>
  <si>
    <t>【①　福祉避難所】</t>
    <phoneticPr fontId="1"/>
  </si>
  <si>
    <t>【②　災害時協定締結事業所】</t>
    <phoneticPr fontId="1"/>
  </si>
  <si>
    <t xml:space="preserve">※マイナンバー、続柄、住民票コード、本籍地の記載は不要。
</t>
    <rPh sb="8" eb="10">
      <t>ゾクガラ</t>
    </rPh>
    <phoneticPr fontId="1"/>
  </si>
  <si>
    <t>（令和７年4月1日以降かつ6か月以内に取得したもの）</t>
    <phoneticPr fontId="1"/>
  </si>
  <si>
    <t>Ⅰ</t>
    <phoneticPr fontId="1"/>
  </si>
  <si>
    <t>Ⅱ</t>
    <phoneticPr fontId="1"/>
  </si>
  <si>
    <t>Ⅲ</t>
    <phoneticPr fontId="1"/>
  </si>
  <si>
    <t>Ⅳ</t>
    <phoneticPr fontId="1"/>
  </si>
  <si>
    <t>福祉避難所および災害時協定締結事業所として申請する場合のみ必要</t>
    <rPh sb="21" eb="23">
      <t>シンセイ</t>
    </rPh>
    <rPh sb="25" eb="27">
      <t>バアイ</t>
    </rPh>
    <rPh sb="29" eb="31">
      <t>ヒツヨウ</t>
    </rPh>
    <phoneticPr fontId="1"/>
  </si>
  <si>
    <t>法人名</t>
    <rPh sb="0" eb="2">
      <t>ホウジン</t>
    </rPh>
    <rPh sb="2" eb="3">
      <t>メイ</t>
    </rPh>
    <phoneticPr fontId="1"/>
  </si>
  <si>
    <t>記入担当者</t>
    <rPh sb="0" eb="5">
      <t>キニュウタントウシャ</t>
    </rPh>
    <phoneticPr fontId="1"/>
  </si>
  <si>
    <t>連絡先</t>
    <rPh sb="0" eb="3">
      <t>レンラクサキ</t>
    </rPh>
    <phoneticPr fontId="1"/>
  </si>
  <si>
    <t>□</t>
    <phoneticPr fontId="1"/>
  </si>
  <si>
    <t>雇用契約書（技能実習様式）</t>
    <phoneticPr fontId="1"/>
  </si>
  <si>
    <t>原本の写し</t>
    <phoneticPr fontId="1"/>
  </si>
  <si>
    <t>在留カード</t>
    <phoneticPr fontId="1"/>
  </si>
  <si>
    <t>カードの「写し」</t>
    <phoneticPr fontId="1"/>
  </si>
  <si>
    <t>雇用契約書（EPA様式）</t>
    <phoneticPr fontId="1"/>
  </si>
  <si>
    <t>特定技能「介護」に係る指定書</t>
    <phoneticPr fontId="1"/>
  </si>
  <si>
    <t>パスポート貼付部分</t>
    <rPh sb="5" eb="6">
      <t>ハ</t>
    </rPh>
    <rPh sb="6" eb="7">
      <t>ツ</t>
    </rPh>
    <rPh sb="7" eb="9">
      <t>ブブン</t>
    </rPh>
    <phoneticPr fontId="1"/>
  </si>
  <si>
    <t>ア</t>
    <phoneticPr fontId="1"/>
  </si>
  <si>
    <t>在学証明書その他、在学の事実を確認できる書類</t>
    <rPh sb="0" eb="2">
      <t>ザイガク</t>
    </rPh>
    <rPh sb="2" eb="5">
      <t>ショウメイショ</t>
    </rPh>
    <rPh sb="7" eb="8">
      <t>タ</t>
    </rPh>
    <rPh sb="9" eb="11">
      <t>ザイガク</t>
    </rPh>
    <rPh sb="12" eb="14">
      <t>ジジツ</t>
    </rPh>
    <rPh sb="15" eb="17">
      <t>カクニン</t>
    </rPh>
    <rPh sb="20" eb="22">
      <t>ショルイ</t>
    </rPh>
    <phoneticPr fontId="1"/>
  </si>
  <si>
    <t>在留資格（介護）を有する介護職員</t>
    <phoneticPr fontId="1"/>
  </si>
  <si>
    <t>特定技能（介護）を有する介護職員</t>
    <phoneticPr fontId="1"/>
  </si>
  <si>
    <t>共通</t>
    <rPh sb="0" eb="2">
      <t>キョウツウ</t>
    </rPh>
    <phoneticPr fontId="1"/>
  </si>
  <si>
    <t>外国介護職員</t>
    <rPh sb="0" eb="2">
      <t>ガイコク</t>
    </rPh>
    <rPh sb="2" eb="4">
      <t>カイゴ</t>
    </rPh>
    <rPh sb="4" eb="6">
      <t>ショクイン</t>
    </rPh>
    <phoneticPr fontId="1"/>
  </si>
  <si>
    <t>学生</t>
    <rPh sb="0" eb="2">
      <t>ガクセイ</t>
    </rPh>
    <phoneticPr fontId="1"/>
  </si>
  <si>
    <t>在留資格『特定活動（EPA）』を有する介護職員</t>
    <phoneticPr fontId="1"/>
  </si>
  <si>
    <t>品川介護福祉専門学校学生</t>
    <rPh sb="0" eb="10">
      <t>シナガワカイゴフクシセンモンガッコウ</t>
    </rPh>
    <rPh sb="10" eb="12">
      <t>ガクセイ</t>
    </rPh>
    <phoneticPr fontId="1"/>
  </si>
  <si>
    <t>　　※災害時協定締結事業所は品川区と災害時協定を締結し災害時に利用者の安否確認および避難所等での介護サービスの提供等</t>
    <rPh sb="14" eb="17">
      <t>シナガワク</t>
    </rPh>
    <rPh sb="18" eb="20">
      <t>サイガイ</t>
    </rPh>
    <rPh sb="20" eb="21">
      <t>ジ</t>
    </rPh>
    <rPh sb="21" eb="23">
      <t>キョウテイ</t>
    </rPh>
    <rPh sb="24" eb="26">
      <t>テイケツ</t>
    </rPh>
    <rPh sb="27" eb="29">
      <t>サイガイ</t>
    </rPh>
    <rPh sb="29" eb="30">
      <t>ジ</t>
    </rPh>
    <rPh sb="31" eb="34">
      <t>リヨウシャ</t>
    </rPh>
    <rPh sb="35" eb="37">
      <t>アンピ</t>
    </rPh>
    <rPh sb="37" eb="39">
      <t>カクニン</t>
    </rPh>
    <rPh sb="42" eb="45">
      <t>ヒナンジョ</t>
    </rPh>
    <rPh sb="45" eb="46">
      <t>トウ</t>
    </rPh>
    <rPh sb="48" eb="50">
      <t>カイゴ</t>
    </rPh>
    <rPh sb="55" eb="58">
      <t>テイキョウトウ</t>
    </rPh>
    <phoneticPr fontId="1"/>
  </si>
  <si>
    <t>　　　　</t>
    <phoneticPr fontId="1"/>
  </si>
  <si>
    <t>（休暇等の状況）※取得の有無についていずれかに■</t>
    <rPh sb="1" eb="3">
      <t>キュウカ</t>
    </rPh>
    <rPh sb="3" eb="4">
      <t>トウ</t>
    </rPh>
    <rPh sb="5" eb="7">
      <t>ジョウキョウ</t>
    </rPh>
    <rPh sb="9" eb="11">
      <t>シュトク</t>
    </rPh>
    <rPh sb="12" eb="14">
      <t>ウム</t>
    </rPh>
    <phoneticPr fontId="1"/>
  </si>
  <si>
    <t>取得有</t>
    <rPh sb="0" eb="2">
      <t>シュトク</t>
    </rPh>
    <rPh sb="2" eb="3">
      <t>アリ</t>
    </rPh>
    <phoneticPr fontId="1"/>
  </si>
  <si>
    <t>取得無</t>
    <rPh sb="0" eb="2">
      <t>シュトク</t>
    </rPh>
    <rPh sb="2" eb="3">
      <t>ナ</t>
    </rPh>
    <phoneticPr fontId="1"/>
  </si>
  <si>
    <t>選択してください</t>
  </si>
  <si>
    <t>令和</t>
    <rPh sb="0" eb="2">
      <t>レイワ</t>
    </rPh>
    <phoneticPr fontId="1"/>
  </si>
  <si>
    <t>年</t>
    <rPh sb="0" eb="1">
      <t>ネン</t>
    </rPh>
    <phoneticPr fontId="1"/>
  </si>
  <si>
    <t>月</t>
    <rPh sb="0" eb="1">
      <t>ガツ</t>
    </rPh>
    <phoneticPr fontId="1"/>
  </si>
  <si>
    <t>～</t>
    <phoneticPr fontId="1"/>
  </si>
  <si>
    <t>（交付申請時）</t>
    <rPh sb="1" eb="3">
      <t>コウフ</t>
    </rPh>
    <rPh sb="3" eb="5">
      <t>シンセイ</t>
    </rPh>
    <rPh sb="5" eb="6">
      <t>ジ</t>
    </rPh>
    <rPh sb="6" eb="7">
      <t>ケイジ</t>
    </rPh>
    <phoneticPr fontId="1"/>
  </si>
  <si>
    <t>C</t>
    <phoneticPr fontId="1"/>
  </si>
  <si>
    <t>入居確認および雇用証明書</t>
    <rPh sb="2" eb="4">
      <t>カクニン</t>
    </rPh>
    <rPh sb="7" eb="9">
      <t>コヨウ</t>
    </rPh>
    <rPh sb="9" eb="12">
      <t>ショウメイショ</t>
    </rPh>
    <phoneticPr fontId="1"/>
  </si>
  <si>
    <t>品川介護福祉専門学校生徒除く</t>
    <rPh sb="0" eb="2">
      <t>シナガワ</t>
    </rPh>
    <rPh sb="2" eb="4">
      <t>カイゴ</t>
    </rPh>
    <rPh sb="4" eb="10">
      <t>フクシセンモンガッコウ</t>
    </rPh>
    <rPh sb="10" eb="12">
      <t>セイト</t>
    </rPh>
    <rPh sb="12" eb="13">
      <t>ノゾ</t>
    </rPh>
    <phoneticPr fontId="1"/>
  </si>
  <si>
    <t>A</t>
    <phoneticPr fontId="1"/>
  </si>
  <si>
    <r>
      <t>　追加書類（ⅠからⅣ）のご提出が必要となります。</t>
    </r>
    <r>
      <rPr>
        <b/>
        <sz val="12"/>
        <color theme="1"/>
        <rFont val="BIZ UDPゴシック"/>
        <family val="3"/>
        <charset val="128"/>
      </rPr>
      <t>ただし、計画書提出時に既に提出済みの場合は、再提出は不要です。</t>
    </r>
    <phoneticPr fontId="1"/>
  </si>
  <si>
    <t>D</t>
    <phoneticPr fontId="1"/>
  </si>
  <si>
    <t>誓約書</t>
    <rPh sb="0" eb="3">
      <t>セイヤクショ</t>
    </rPh>
    <phoneticPr fontId="1"/>
  </si>
  <si>
    <r>
      <t>　　５の書類については、福祉避難所および災害時協定締結事業所</t>
    </r>
    <r>
      <rPr>
        <vertAlign val="superscript"/>
        <sz val="12"/>
        <color theme="1"/>
        <rFont val="BIZ UDPゴシック"/>
        <family val="3"/>
        <charset val="128"/>
      </rPr>
      <t>※</t>
    </r>
    <r>
      <rPr>
        <sz val="12"/>
        <color theme="1"/>
        <rFont val="BIZ UDPゴシック"/>
        <family val="3"/>
        <charset val="128"/>
      </rPr>
      <t>として申請する場合のみ必要となります。ただし現在</t>
    </r>
    <rPh sb="4" eb="6">
      <t>ショルイ</t>
    </rPh>
    <rPh sb="42" eb="44">
      <t>ヒツヨウ</t>
    </rPh>
    <phoneticPr fontId="1"/>
  </si>
  <si>
    <t>　　区と協定締結に向けて協議中である場合に限り、交付決定されるまでの期間に提出することを認めます。</t>
    <rPh sb="24" eb="26">
      <t>コウフ</t>
    </rPh>
    <rPh sb="26" eb="28">
      <t>ケッテイ</t>
    </rPh>
    <rPh sb="34" eb="36">
      <t>キカン</t>
    </rPh>
    <phoneticPr fontId="1"/>
  </si>
  <si>
    <r>
      <t>　</t>
    </r>
    <r>
      <rPr>
        <b/>
        <sz val="12"/>
        <color theme="1"/>
        <rFont val="BIZ UDPゴシック"/>
        <family val="3"/>
        <charset val="128"/>
      </rPr>
      <t>ただし、計画書提出時に既に提出済みの場合は、再提出は不要です。</t>
    </r>
    <phoneticPr fontId="1"/>
  </si>
  <si>
    <t xml:space="preserve">その他
</t>
    <rPh sb="2" eb="3">
      <t>タ</t>
    </rPh>
    <phoneticPr fontId="1"/>
  </si>
  <si>
    <t>代 表 者
氏 名</t>
    <rPh sb="0" eb="1">
      <t>ダイ</t>
    </rPh>
    <rPh sb="2" eb="3">
      <t>オモテ</t>
    </rPh>
    <rPh sb="4" eb="5">
      <t>モノ</t>
    </rPh>
    <rPh sb="6" eb="7">
      <t>シ</t>
    </rPh>
    <rPh sb="8" eb="9">
      <t>メイ</t>
    </rPh>
    <phoneticPr fontId="1"/>
  </si>
  <si>
    <t>申請</t>
  </si>
  <si>
    <t>誓　約　書</t>
    <phoneticPr fontId="1"/>
  </si>
  <si>
    <t>記</t>
    <rPh sb="0" eb="1">
      <t>キ</t>
    </rPh>
    <phoneticPr fontId="1"/>
  </si>
  <si>
    <t>　　　　年　　月　　日</t>
    <rPh sb="4" eb="5">
      <t>ネン</t>
    </rPh>
    <rPh sb="7" eb="8">
      <t>ガツ</t>
    </rPh>
    <rPh sb="10" eb="11">
      <t>ニチ</t>
    </rPh>
    <phoneticPr fontId="1"/>
  </si>
  <si>
    <r>
      <t>（提出先）品 川</t>
    </r>
    <r>
      <rPr>
        <sz val="12"/>
        <rFont val="Century"/>
        <family val="1"/>
      </rPr>
      <t xml:space="preserve"> </t>
    </r>
    <r>
      <rPr>
        <sz val="12"/>
        <rFont val="ＭＳ 明朝"/>
        <family val="1"/>
        <charset val="128"/>
      </rPr>
      <t>区</t>
    </r>
    <r>
      <rPr>
        <sz val="12"/>
        <rFont val="Century"/>
        <family val="1"/>
      </rPr>
      <t xml:space="preserve"> </t>
    </r>
    <r>
      <rPr>
        <sz val="12"/>
        <rFont val="ＭＳ 明朝"/>
        <family val="1"/>
        <charset val="128"/>
      </rPr>
      <t>長</t>
    </r>
    <rPh sb="5" eb="6">
      <t>ヒン</t>
    </rPh>
    <rPh sb="7" eb="8">
      <t>カワ</t>
    </rPh>
    <phoneticPr fontId="1"/>
  </si>
  <si>
    <t>宿舎住所</t>
    <rPh sb="0" eb="2">
      <t>シュクシャ</t>
    </rPh>
    <rPh sb="2" eb="4">
      <t>ジュウショ</t>
    </rPh>
    <phoneticPr fontId="1"/>
  </si>
  <si>
    <t>（建物名・部屋番号まで記入）</t>
    <rPh sb="1" eb="3">
      <t>タテモノ</t>
    </rPh>
    <rPh sb="3" eb="4">
      <t>ナ</t>
    </rPh>
    <rPh sb="5" eb="7">
      <t>ヘヤ</t>
    </rPh>
    <rPh sb="7" eb="9">
      <t>バンゴウ</t>
    </rPh>
    <rPh sb="11" eb="13">
      <t>キニュウ</t>
    </rPh>
    <phoneticPr fontId="1"/>
  </si>
  <si>
    <t>退居した</t>
    <phoneticPr fontId="1"/>
  </si>
  <si>
    <t>に定める対象職員に該当しなくなった</t>
    <phoneticPr fontId="1"/>
  </si>
  <si>
    <t>その他</t>
    <rPh sb="2" eb="3">
      <t>タ</t>
    </rPh>
    <phoneticPr fontId="1"/>
  </si>
  <si>
    <t>①</t>
    <phoneticPr fontId="1"/>
  </si>
  <si>
    <t>②</t>
    <phoneticPr fontId="1"/>
  </si>
  <si>
    <t>③</t>
    <phoneticPr fontId="1"/>
  </si>
  <si>
    <t>④</t>
    <phoneticPr fontId="1"/>
  </si>
  <si>
    <t>法人名</t>
  </si>
  <si>
    <t>代表者
職氏名</t>
    <phoneticPr fontId="1"/>
  </si>
  <si>
    <t>払込証明書</t>
    <phoneticPr fontId="1"/>
  </si>
  <si>
    <t>1.　宿舎住所</t>
  </si>
  <si>
    <t>2.　入居者氏名</t>
  </si>
  <si>
    <t>3.　内訳</t>
  </si>
  <si>
    <t>支払
年月日</t>
    <phoneticPr fontId="1"/>
  </si>
  <si>
    <t>対象月等</t>
  </si>
  <si>
    <t>計</t>
  </si>
  <si>
    <t>支払額
合計</t>
    <phoneticPr fontId="1"/>
  </si>
  <si>
    <t>賃料</t>
  </si>
  <si>
    <t>共益費
（管理費）</t>
    <phoneticPr fontId="1"/>
  </si>
  <si>
    <t>礼金・
更新料等</t>
    <phoneticPr fontId="1"/>
  </si>
  <si>
    <t>合計</t>
  </si>
  <si>
    <t>申請
区分</t>
    <rPh sb="0" eb="2">
      <t>シンセイ</t>
    </rPh>
    <rPh sb="3" eb="5">
      <t>クブン</t>
    </rPh>
    <phoneticPr fontId="1"/>
  </si>
  <si>
    <t>訪問介護員</t>
  </si>
  <si>
    <t>（該当する職種に■）</t>
    <phoneticPr fontId="1"/>
  </si>
  <si>
    <t>割　月　数</t>
    <rPh sb="0" eb="1">
      <t>ワ</t>
    </rPh>
    <rPh sb="2" eb="3">
      <t>ツキ</t>
    </rPh>
    <rPh sb="4" eb="5">
      <t>スウ</t>
    </rPh>
    <phoneticPr fontId="1"/>
  </si>
  <si>
    <t>在留資格『留学』を有し、資格外活動許可を受けた留学生</t>
    <rPh sb="23" eb="26">
      <t>リュウガクセイ</t>
    </rPh>
    <phoneticPr fontId="1"/>
  </si>
  <si>
    <t>休暇・休職の状況</t>
    <rPh sb="0" eb="2">
      <t>キュウカ</t>
    </rPh>
    <rPh sb="3" eb="5">
      <t>キュウショク</t>
    </rPh>
    <rPh sb="6" eb="8">
      <t>ジョウキョウ</t>
    </rPh>
    <phoneticPr fontId="1"/>
  </si>
  <si>
    <t>休暇・休職の期間</t>
    <rPh sb="0" eb="2">
      <t>キュウカ</t>
    </rPh>
    <rPh sb="3" eb="5">
      <t>キュウショク</t>
    </rPh>
    <rPh sb="6" eb="8">
      <t>キカン</t>
    </rPh>
    <phoneticPr fontId="1"/>
  </si>
  <si>
    <t xml:space="preserve">種　　　　別　　　
</t>
    <rPh sb="0" eb="1">
      <t>シュ</t>
    </rPh>
    <rPh sb="5" eb="6">
      <t>ベツ</t>
    </rPh>
    <phoneticPr fontId="1"/>
  </si>
  <si>
    <t>勤務先
在学先</t>
    <rPh sb="0" eb="3">
      <t>キンムサキ</t>
    </rPh>
    <rPh sb="4" eb="6">
      <t>ザイガク</t>
    </rPh>
    <rPh sb="6" eb="7">
      <t>サキ</t>
    </rPh>
    <phoneticPr fontId="1"/>
  </si>
  <si>
    <t>雇用期間
在籍期間</t>
    <rPh sb="0" eb="2">
      <t>コヨウ</t>
    </rPh>
    <rPh sb="2" eb="4">
      <t>キカン</t>
    </rPh>
    <rPh sb="5" eb="7">
      <t>ザイセキ</t>
    </rPh>
    <rPh sb="7" eb="9">
      <t>キカン</t>
    </rPh>
    <phoneticPr fontId="1"/>
  </si>
  <si>
    <t>（採用）
（入学）</t>
    <rPh sb="1" eb="3">
      <t>サイヨウ</t>
    </rPh>
    <rPh sb="6" eb="8">
      <t>ニュウガク</t>
    </rPh>
    <phoneticPr fontId="1"/>
  </si>
  <si>
    <t>（退職）
（退学）</t>
    <rPh sb="1" eb="3">
      <t>タイショク</t>
    </rPh>
    <rPh sb="6" eb="8">
      <t>タイガク</t>
    </rPh>
    <phoneticPr fontId="1"/>
  </si>
  <si>
    <t>実績報告時雇用・在籍状況等証明書</t>
    <rPh sb="0" eb="2">
      <t>ジッセキ</t>
    </rPh>
    <rPh sb="2" eb="4">
      <t>ホウコク</t>
    </rPh>
    <rPh sb="4" eb="5">
      <t>ジ</t>
    </rPh>
    <rPh sb="8" eb="10">
      <t>ザイセキ</t>
    </rPh>
    <rPh sb="10" eb="12">
      <t>ジョウキョウ</t>
    </rPh>
    <rPh sb="12" eb="13">
      <t>ナド</t>
    </rPh>
    <phoneticPr fontId="1"/>
  </si>
  <si>
    <t>退学した</t>
    <rPh sb="0" eb="2">
      <t>タイガク</t>
    </rPh>
    <phoneticPr fontId="1"/>
  </si>
  <si>
    <t xml:space="preserve"> 介護職員</t>
    <phoneticPr fontId="1"/>
  </si>
  <si>
    <t>実績報告時雇用在籍状況等証明書</t>
    <rPh sb="0" eb="2">
      <t>ジッセキ</t>
    </rPh>
    <rPh sb="2" eb="4">
      <t>ホウコク</t>
    </rPh>
    <rPh sb="4" eb="5">
      <t>ジ</t>
    </rPh>
    <rPh sb="5" eb="7">
      <t>コヨウ</t>
    </rPh>
    <rPh sb="7" eb="9">
      <t>ザイセキ</t>
    </rPh>
    <rPh sb="9" eb="11">
      <t>ジョウキョウ</t>
    </rPh>
    <rPh sb="11" eb="12">
      <t>トウ</t>
    </rPh>
    <rPh sb="12" eb="15">
      <t>ショウメイショ</t>
    </rPh>
    <phoneticPr fontId="1"/>
  </si>
  <si>
    <t>賃金台帳（写し）または給与明細書（写し）</t>
    <rPh sb="0" eb="2">
      <t>チンギン</t>
    </rPh>
    <rPh sb="2" eb="4">
      <t>ダイチョウ</t>
    </rPh>
    <rPh sb="5" eb="6">
      <t>ウツ</t>
    </rPh>
    <rPh sb="11" eb="13">
      <t>キュウヨ</t>
    </rPh>
    <rPh sb="13" eb="16">
      <t>メイサイショ</t>
    </rPh>
    <rPh sb="17" eb="18">
      <t>ウツ</t>
    </rPh>
    <phoneticPr fontId="1"/>
  </si>
  <si>
    <t>補助対象者全員分をご提出ください。</t>
    <rPh sb="0" eb="2">
      <t>ホジョ</t>
    </rPh>
    <rPh sb="2" eb="5">
      <t>タイショウシャ</t>
    </rPh>
    <rPh sb="5" eb="7">
      <t>ゼンイン</t>
    </rPh>
    <rPh sb="7" eb="8">
      <t>ブン</t>
    </rPh>
    <rPh sb="10" eb="12">
      <t>テイシュツ</t>
    </rPh>
    <phoneticPr fontId="1"/>
  </si>
  <si>
    <t>払込証明書</t>
    <rPh sb="0" eb="1">
      <t>ハラ</t>
    </rPh>
    <rPh sb="1" eb="2">
      <t>コ</t>
    </rPh>
    <rPh sb="2" eb="5">
      <t>ショウメイショ</t>
    </rPh>
    <phoneticPr fontId="1"/>
  </si>
  <si>
    <t>以下のとおり支払ったことを証明します。</t>
    <phoneticPr fontId="1"/>
  </si>
  <si>
    <t>事業所ごとに作成してください。</t>
    <phoneticPr fontId="1"/>
  </si>
  <si>
    <t>補助対象者ごとに作成してください。</t>
    <rPh sb="0" eb="2">
      <t>ホジョ</t>
    </rPh>
    <rPh sb="2" eb="5">
      <t>タイショウシャ</t>
    </rPh>
    <phoneticPr fontId="1"/>
  </si>
  <si>
    <t>事業所ごとに作成してください。</t>
    <rPh sb="0" eb="3">
      <t>ジギョウショ</t>
    </rPh>
    <phoneticPr fontId="1"/>
  </si>
  <si>
    <t>提出時チェック欄に■を付してください。</t>
    <phoneticPr fontId="1"/>
  </si>
  <si>
    <t>介護職員等</t>
    <rPh sb="0" eb="2">
      <t>カイゴ</t>
    </rPh>
    <rPh sb="2" eb="4">
      <t>ショクイン</t>
    </rPh>
    <rPh sb="4" eb="5">
      <t>トウ</t>
    </rPh>
    <phoneticPr fontId="1"/>
  </si>
  <si>
    <t>（実績報告時）</t>
    <rPh sb="1" eb="3">
      <t>ジッセキ</t>
    </rPh>
    <rPh sb="3" eb="5">
      <t>ホウコク</t>
    </rPh>
    <rPh sb="5" eb="6">
      <t>ジ</t>
    </rPh>
    <rPh sb="6" eb="7">
      <t>ケイジ</t>
    </rPh>
    <phoneticPr fontId="1"/>
  </si>
  <si>
    <t>■ 福祉避難所、災害時協定締結事業所およびその他で交付申請した事業者は、「介護事業者等」の欄の１～8の書類の提出が必要となります。</t>
    <rPh sb="2" eb="4">
      <t>フクシ</t>
    </rPh>
    <rPh sb="4" eb="7">
      <t>ヒナンジョ</t>
    </rPh>
    <rPh sb="23" eb="24">
      <t>タ</t>
    </rPh>
    <rPh sb="25" eb="27">
      <t>コウフ</t>
    </rPh>
    <rPh sb="27" eb="29">
      <t>シンセイ</t>
    </rPh>
    <rPh sb="31" eb="34">
      <t>ジギョウシャ</t>
    </rPh>
    <rPh sb="37" eb="39">
      <t>カイゴ</t>
    </rPh>
    <rPh sb="39" eb="42">
      <t>ジギョウシャ</t>
    </rPh>
    <rPh sb="42" eb="43">
      <t>トウ</t>
    </rPh>
    <rPh sb="45" eb="46">
      <t>ラン</t>
    </rPh>
    <rPh sb="51" eb="53">
      <t>ショルイ</t>
    </rPh>
    <rPh sb="54" eb="56">
      <t>テイシュツ</t>
    </rPh>
    <rPh sb="57" eb="59">
      <t>ヒツヨウ</t>
    </rPh>
    <phoneticPr fontId="1"/>
  </si>
  <si>
    <t>■ その他必要に応じて追加の書類の提出をお願いすることがあります。</t>
    <rPh sb="4" eb="5">
      <t>ホカ</t>
    </rPh>
    <rPh sb="5" eb="7">
      <t>ヒツヨウ</t>
    </rPh>
    <rPh sb="8" eb="9">
      <t>オウ</t>
    </rPh>
    <rPh sb="11" eb="13">
      <t>ツイカ</t>
    </rPh>
    <rPh sb="14" eb="16">
      <t>ショルイ</t>
    </rPh>
    <rPh sb="17" eb="19">
      <t>テイシュツ</t>
    </rPh>
    <rPh sb="21" eb="22">
      <t>ネガ</t>
    </rPh>
    <phoneticPr fontId="1"/>
  </si>
  <si>
    <t>　学生で交付申請した事業所は、「学生」欄の１～7の書類の提出が必要となります。</t>
    <rPh sb="1" eb="3">
      <t>ガクセイ</t>
    </rPh>
    <rPh sb="4" eb="6">
      <t>コウフ</t>
    </rPh>
    <rPh sb="6" eb="8">
      <t>シンセイ</t>
    </rPh>
    <rPh sb="10" eb="13">
      <t>ジギョウショ</t>
    </rPh>
    <rPh sb="16" eb="18">
      <t>ガクセイ</t>
    </rPh>
    <rPh sb="19" eb="20">
      <t>ラン</t>
    </rPh>
    <phoneticPr fontId="1"/>
  </si>
  <si>
    <t>　　</t>
    <phoneticPr fontId="1"/>
  </si>
  <si>
    <t>　</t>
    <phoneticPr fontId="1"/>
  </si>
  <si>
    <t>長期間にわたる休暇・休業・休学を取得した（詳細を下記欄に記入）</t>
    <rPh sb="13" eb="15">
      <t>キュウガク</t>
    </rPh>
    <rPh sb="21" eb="23">
      <t>ショウサイ</t>
    </rPh>
    <rPh sb="24" eb="26">
      <t>カキ</t>
    </rPh>
    <phoneticPr fontId="1"/>
  </si>
  <si>
    <t>その他（　　　　　　　　　　　　　　　　　　　　　　　　　　）</t>
  </si>
  <si>
    <t xml:space="preserve">法人名 </t>
    <phoneticPr fontId="1"/>
  </si>
  <si>
    <t>代表者職氏名</t>
    <phoneticPr fontId="1"/>
  </si>
  <si>
    <t>●計算シート（日割り計算）</t>
    <rPh sb="1" eb="3">
      <t>ケイサン</t>
    </rPh>
    <rPh sb="7" eb="9">
      <t>ヒワリ</t>
    </rPh>
    <rPh sb="10" eb="12">
      <t>ケイサン</t>
    </rPh>
    <phoneticPr fontId="54"/>
  </si>
  <si>
    <t>を入力してください</t>
    <rPh sb="1" eb="3">
      <t>ニュウリョク</t>
    </rPh>
    <phoneticPr fontId="54"/>
  </si>
  <si>
    <t>①日割り計算をする月の期間を入力してください。</t>
    <rPh sb="1" eb="3">
      <t>ヒワ</t>
    </rPh>
    <rPh sb="4" eb="6">
      <t>ケイサン</t>
    </rPh>
    <rPh sb="9" eb="10">
      <t>ツキ</t>
    </rPh>
    <rPh sb="11" eb="13">
      <t>キカン</t>
    </rPh>
    <rPh sb="14" eb="16">
      <t>ニュウリョク</t>
    </rPh>
    <phoneticPr fontId="54"/>
  </si>
  <si>
    <t>期間</t>
    <rPh sb="0" eb="2">
      <t>キカン</t>
    </rPh>
    <phoneticPr fontId="54"/>
  </si>
  <si>
    <t>月</t>
    <rPh sb="0" eb="1">
      <t>ガツ</t>
    </rPh>
    <phoneticPr fontId="54"/>
  </si>
  <si>
    <t>日</t>
    <rPh sb="0" eb="1">
      <t>ニチ</t>
    </rPh>
    <phoneticPr fontId="54"/>
  </si>
  <si>
    <t>～</t>
    <phoneticPr fontId="54"/>
  </si>
  <si>
    <t>居住日数</t>
    <rPh sb="0" eb="2">
      <t>キョジュウ</t>
    </rPh>
    <rPh sb="2" eb="4">
      <t>ニッスウ</t>
    </rPh>
    <phoneticPr fontId="54"/>
  </si>
  <si>
    <t>②1ヶ月の賃料と共益費を入力してください。</t>
    <rPh sb="3" eb="4">
      <t>ゲツ</t>
    </rPh>
    <rPh sb="5" eb="7">
      <t>チンリョウ</t>
    </rPh>
    <rPh sb="8" eb="11">
      <t>キョウエキヒ</t>
    </rPh>
    <rPh sb="12" eb="14">
      <t>ニュウリョク</t>
    </rPh>
    <phoneticPr fontId="54"/>
  </si>
  <si>
    <t>賃料</t>
    <rPh sb="0" eb="2">
      <t>チンリョウ</t>
    </rPh>
    <phoneticPr fontId="54"/>
  </si>
  <si>
    <t>共益費</t>
    <rPh sb="0" eb="3">
      <t>キョウエキヒ</t>
    </rPh>
    <phoneticPr fontId="54"/>
  </si>
  <si>
    <t>③対象月の実際に支払った額がわかれば入力してください。</t>
    <rPh sb="1" eb="3">
      <t>タイショウ</t>
    </rPh>
    <rPh sb="3" eb="4">
      <t>ツキ</t>
    </rPh>
    <rPh sb="5" eb="7">
      <t>ジッサイ</t>
    </rPh>
    <rPh sb="8" eb="10">
      <t>シハラ</t>
    </rPh>
    <rPh sb="12" eb="13">
      <t>ガク</t>
    </rPh>
    <rPh sb="18" eb="20">
      <t>ニュウリョク</t>
    </rPh>
    <phoneticPr fontId="54"/>
  </si>
  <si>
    <t>日割額</t>
    <rPh sb="0" eb="2">
      <t>ヒワリ</t>
    </rPh>
    <rPh sb="2" eb="3">
      <t>ガク</t>
    </rPh>
    <phoneticPr fontId="54"/>
  </si>
  <si>
    <t>様式転記内容</t>
    <phoneticPr fontId="54"/>
  </si>
  <si>
    <t xml:space="preserve"> 比較して少ない金額</t>
    <rPh sb="1" eb="3">
      <t>ヒカク</t>
    </rPh>
    <rPh sb="5" eb="6">
      <t>スク</t>
    </rPh>
    <rPh sb="8" eb="10">
      <t>キンガク</t>
    </rPh>
    <phoneticPr fontId="54"/>
  </si>
  <si>
    <t>1．宿舎にかかわる事項</t>
    <rPh sb="2" eb="4">
      <t>シュクシャ</t>
    </rPh>
    <rPh sb="9" eb="11">
      <t>ジコウ</t>
    </rPh>
    <phoneticPr fontId="1"/>
  </si>
  <si>
    <t>⑵ 当法人の役員ではないこと</t>
    <phoneticPr fontId="1"/>
  </si>
  <si>
    <t>⑴ 当法人が借り上げた宿舎であること</t>
    <phoneticPr fontId="1"/>
  </si>
  <si>
    <t>２．入居者に関わる事項</t>
    <phoneticPr fontId="1"/>
  </si>
  <si>
    <t>⑶ 入居者負担額に関し、申請書に記載の金額と相違ないこと</t>
    <phoneticPr fontId="1"/>
  </si>
  <si>
    <t>⑵ 要綱第４条第３号に定める社会福祉法等の違反事実がないこと</t>
    <phoneticPr fontId="1"/>
  </si>
  <si>
    <t>３．その他の事項</t>
    <rPh sb="4" eb="5">
      <t>ホカ</t>
    </rPh>
    <rPh sb="6" eb="8">
      <t>ジコウ</t>
    </rPh>
    <phoneticPr fontId="1"/>
  </si>
  <si>
    <t>　 年　 月　 日</t>
    <phoneticPr fontId="1"/>
  </si>
  <si>
    <t>⑵ 当法人の役員または法人が所有する不動産ではないこと</t>
    <rPh sb="11" eb="13">
      <t>ホウジン</t>
    </rPh>
    <rPh sb="14" eb="16">
      <t>ショユウ</t>
    </rPh>
    <rPh sb="18" eb="21">
      <t>フドウサン</t>
    </rPh>
    <phoneticPr fontId="1"/>
  </si>
  <si>
    <t>⑷ 災害対策上の業務に従事する職員であること</t>
    <rPh sb="2" eb="4">
      <t>サイガイ</t>
    </rPh>
    <phoneticPr fontId="1"/>
  </si>
  <si>
    <t>(5) 品川区介護福祉専門学校の学生であること</t>
    <phoneticPr fontId="1"/>
  </si>
  <si>
    <t>品川区介護職員等宿舎借り上げ経費補助事業　提出書類一覧</t>
    <rPh sb="0" eb="2">
      <t>シナガワ</t>
    </rPh>
    <rPh sb="2" eb="3">
      <t>ク</t>
    </rPh>
    <rPh sb="3" eb="5">
      <t>カイゴ</t>
    </rPh>
    <rPh sb="5" eb="7">
      <t>ショクイン</t>
    </rPh>
    <rPh sb="7" eb="8">
      <t>トウ</t>
    </rPh>
    <rPh sb="8" eb="10">
      <t>シュクシャ</t>
    </rPh>
    <rPh sb="10" eb="11">
      <t>カ</t>
    </rPh>
    <rPh sb="12" eb="13">
      <t>ア</t>
    </rPh>
    <rPh sb="14" eb="16">
      <t>ケイヒ</t>
    </rPh>
    <rPh sb="16" eb="18">
      <t>ホジョ</t>
    </rPh>
    <rPh sb="18" eb="20">
      <t>ジギョウ</t>
    </rPh>
    <rPh sb="21" eb="23">
      <t>テイシュツ</t>
    </rPh>
    <rPh sb="23" eb="25">
      <t>ショルイ</t>
    </rPh>
    <rPh sb="25" eb="27">
      <t>イチラン</t>
    </rPh>
    <phoneticPr fontId="1"/>
  </si>
  <si>
    <t>　　　　ならびに当該サービス利用者の安否確認および避難所等への誘導を行う事業所が対象です。</t>
    <rPh sb="8" eb="10">
      <t>トウガイ</t>
    </rPh>
    <rPh sb="31" eb="33">
      <t>ユウドウ</t>
    </rPh>
    <rPh sb="34" eb="35">
      <t>オコナ</t>
    </rPh>
    <rPh sb="36" eb="39">
      <t>ジギョウショ</t>
    </rPh>
    <rPh sb="40" eb="42">
      <t>タイショウ</t>
    </rPh>
    <phoneticPr fontId="1"/>
  </si>
  <si>
    <t>申請時チェック欄に■を付してください。</t>
    <rPh sb="0" eb="2">
      <t>シンセイ</t>
    </rPh>
    <phoneticPr fontId="1"/>
  </si>
  <si>
    <t>入居確認および雇用証明書</t>
    <phoneticPr fontId="1"/>
  </si>
  <si>
    <t>提出日</t>
    <rPh sb="0" eb="3">
      <t>テイシュツビ</t>
    </rPh>
    <phoneticPr fontId="1"/>
  </si>
  <si>
    <t>提出日をご入力ください。（例：2025/4/1）</t>
    <rPh sb="0" eb="3">
      <t>テイシュツビ</t>
    </rPh>
    <rPh sb="5" eb="7">
      <t>ニュウリョク</t>
    </rPh>
    <rPh sb="13" eb="14">
      <t>レイ</t>
    </rPh>
    <phoneticPr fontId="1"/>
  </si>
  <si>
    <t>年</t>
    <rPh sb="0" eb="1">
      <t>ネン</t>
    </rPh>
    <phoneticPr fontId="1"/>
  </si>
  <si>
    <t>④ 当該法人の役員ではない。</t>
    <phoneticPr fontId="1"/>
  </si>
  <si>
    <t>⑤ 住居手当を受給していない。また、同居人（同一世帯の世帯員等）がいる場合、その同居人も住居手当を受給していない。</t>
    <phoneticPr fontId="1"/>
  </si>
  <si>
    <t>事業所種別</t>
    <rPh sb="0" eb="3">
      <t>ジギョウショ</t>
    </rPh>
    <rPh sb="3" eb="5">
      <t>シュベツ</t>
    </rPh>
    <phoneticPr fontId="1"/>
  </si>
  <si>
    <t>介護老人福祉施設</t>
  </si>
  <si>
    <t>通所介護</t>
  </si>
  <si>
    <t>（介護予防）短期入所生活介護</t>
  </si>
  <si>
    <t>定期巡回・随時対応型訪問介護看護</t>
  </si>
  <si>
    <t>夜間対応型訪問介護</t>
  </si>
  <si>
    <t>（介護予防）認知症対応型通所介護</t>
  </si>
  <si>
    <t>（介護予防）小規模多機能型居宅介護</t>
  </si>
  <si>
    <t>看護小規模多機能型居宅介護（介護保険法第８条第２３項第１号に規定するサービスをいう。）</t>
  </si>
  <si>
    <t>（介護予防）認知症対応型共同生活介護</t>
  </si>
  <si>
    <t>地域密着型特定施設入居者生活介護</t>
  </si>
  <si>
    <t>地域密着型介護老人福祉施設入所者生活介護</t>
  </si>
  <si>
    <t>地域密着型通所介護</t>
  </si>
  <si>
    <t>品川介護福祉専門学校</t>
    <rPh sb="0" eb="2">
      <t>シナガワ</t>
    </rPh>
    <rPh sb="2" eb="4">
      <t>カイゴ</t>
    </rPh>
    <rPh sb="4" eb="10">
      <t>フクシセンモンガッコウ</t>
    </rPh>
    <phoneticPr fontId="1"/>
  </si>
  <si>
    <t>　　※上限４戸を超えて申請する場合は、必要に応じて行を増やしてください。</t>
    <rPh sb="3" eb="5">
      <t>ジョウゲン</t>
    </rPh>
    <rPh sb="6" eb="7">
      <t>コ</t>
    </rPh>
    <rPh sb="8" eb="9">
      <t>コ</t>
    </rPh>
    <rPh sb="11" eb="13">
      <t>シンセイ</t>
    </rPh>
    <rPh sb="15" eb="17">
      <t>バアイ</t>
    </rPh>
    <rPh sb="19" eb="21">
      <t>ヒツヨウ</t>
    </rPh>
    <rPh sb="22" eb="23">
      <t>オウ</t>
    </rPh>
    <rPh sb="25" eb="26">
      <t>ギョウ</t>
    </rPh>
    <rPh sb="27" eb="28">
      <t>フ</t>
    </rPh>
    <phoneticPr fontId="1"/>
  </si>
  <si>
    <t>外国人介護職員
（注２）</t>
    <rPh sb="0" eb="2">
      <t>ガイコク</t>
    </rPh>
    <rPh sb="2" eb="3">
      <t>ヒト</t>
    </rPh>
    <rPh sb="3" eb="5">
      <t>カイゴ</t>
    </rPh>
    <rPh sb="5" eb="7">
      <t>ショクイン</t>
    </rPh>
    <rPh sb="9" eb="10">
      <t>チュウ</t>
    </rPh>
    <phoneticPr fontId="1"/>
  </si>
  <si>
    <r>
      <t>合計</t>
    </r>
    <r>
      <rPr>
        <b/>
        <sz val="11"/>
        <rFont val="ＭＳ 明朝"/>
        <family val="1"/>
        <charset val="128"/>
      </rPr>
      <t xml:space="preserve"> [a]</t>
    </r>
    <rPh sb="0" eb="2">
      <t>ゴウケイ</t>
    </rPh>
    <phoneticPr fontId="1"/>
  </si>
  <si>
    <r>
      <t>入居者負担額</t>
    </r>
    <r>
      <rPr>
        <b/>
        <sz val="11"/>
        <rFont val="ＭＳ 明朝"/>
        <family val="1"/>
        <charset val="128"/>
      </rPr>
      <t xml:space="preserve"> [b]</t>
    </r>
    <rPh sb="0" eb="3">
      <t>ニュウキョシャ</t>
    </rPh>
    <rPh sb="3" eb="5">
      <t>フタン</t>
    </rPh>
    <rPh sb="5" eb="6">
      <t>ガク</t>
    </rPh>
    <phoneticPr fontId="1"/>
  </si>
  <si>
    <r>
      <t>法人負担額</t>
    </r>
    <r>
      <rPr>
        <b/>
        <sz val="11"/>
        <rFont val="ＭＳ 明朝"/>
        <family val="1"/>
        <charset val="128"/>
      </rPr>
      <t xml:space="preserve"> [c]</t>
    </r>
    <r>
      <rPr>
        <sz val="11"/>
        <rFont val="ＭＳ 明朝"/>
        <family val="1"/>
        <charset val="128"/>
      </rPr>
      <t xml:space="preserve">
 （a-b）</t>
    </r>
    <rPh sb="0" eb="2">
      <t>ホウジン</t>
    </rPh>
    <rPh sb="2" eb="4">
      <t>フタン</t>
    </rPh>
    <rPh sb="4" eb="5">
      <t>ガク</t>
    </rPh>
    <phoneticPr fontId="1"/>
  </si>
  <si>
    <t>　当法人は、品川区介護職員等宿舎借り上げ経費補助事業実施要綱（以下「要綱」という。）に基づく申請にあたり、次のことを誓約いたします。</t>
    <rPh sb="46" eb="48">
      <t>シンセイ</t>
    </rPh>
    <phoneticPr fontId="1"/>
  </si>
  <si>
    <t>⑷ 住居手当およびこれらに準ずる趣旨で支給される住宅関連手当を受給していない者で
　あること。また、同居人（同一世帯の世帯員等）がいる場合、その同居人も上記各種
　手当を受給していないこと</t>
    <phoneticPr fontId="1"/>
  </si>
  <si>
    <t>計画作成担当者</t>
    <phoneticPr fontId="1"/>
  </si>
  <si>
    <t xml:space="preserve"> 介護支援専門員</t>
    <phoneticPr fontId="1"/>
  </si>
  <si>
    <t xml:space="preserve"> 学生</t>
    <phoneticPr fontId="1"/>
  </si>
  <si>
    <t>令和</t>
    <rPh sb="0" eb="2">
      <t>レイワ</t>
    </rPh>
    <phoneticPr fontId="1"/>
  </si>
  <si>
    <t>令和</t>
    <phoneticPr fontId="1"/>
  </si>
  <si>
    <t xml:space="preserve"> サービス提供責任者</t>
    <phoneticPr fontId="1"/>
  </si>
  <si>
    <t xml:space="preserve">  生活相談員</t>
    <phoneticPr fontId="1"/>
  </si>
  <si>
    <t>住居手当およびこれらに準ずる趣旨で支給される住宅関連手当を受給していない者である。
また、同居人（同一世帯の世帯員等）がいる場合、その同居人も上記各種手当を受給していないことを確認済みである。</t>
    <rPh sb="88" eb="90">
      <t>カクニン</t>
    </rPh>
    <rPh sb="90" eb="91">
      <t>ス</t>
    </rPh>
    <phoneticPr fontId="1"/>
  </si>
  <si>
    <t>申請宿舎に居住しており、産休・育休等を除き長期間（３か月以上）不在にした事実はない。</t>
    <rPh sb="0" eb="4">
      <t>シンセイシュクシャ</t>
    </rPh>
    <rPh sb="5" eb="7">
      <t>キョジュウ</t>
    </rPh>
    <rPh sb="12" eb="14">
      <t>サンキュウ</t>
    </rPh>
    <rPh sb="15" eb="17">
      <t>イクキュウ</t>
    </rPh>
    <rPh sb="17" eb="18">
      <t>トウ</t>
    </rPh>
    <rPh sb="19" eb="20">
      <t>ノゾ</t>
    </rPh>
    <rPh sb="21" eb="24">
      <t>チョウキカン</t>
    </rPh>
    <rPh sb="27" eb="28">
      <t>ツキ</t>
    </rPh>
    <rPh sb="28" eb="30">
      <t>イジョウ</t>
    </rPh>
    <rPh sb="31" eb="33">
      <t>フザイ</t>
    </rPh>
    <rPh sb="36" eb="38">
      <t>ジジツ</t>
    </rPh>
    <phoneticPr fontId="1"/>
  </si>
  <si>
    <t>令和７年度品川区介護職員等宿舎借り上げ経費補助事業の経費につき</t>
    <rPh sb="0" eb="2">
      <t>レイワ</t>
    </rPh>
    <rPh sb="3" eb="5">
      <t>ネンド</t>
    </rPh>
    <rPh sb="5" eb="7">
      <t>シナガワ</t>
    </rPh>
    <rPh sb="7" eb="8">
      <t>ク</t>
    </rPh>
    <rPh sb="8" eb="10">
      <t>カイゴ</t>
    </rPh>
    <rPh sb="10" eb="12">
      <t>ショクイン</t>
    </rPh>
    <rPh sb="12" eb="13">
      <t>トウ</t>
    </rPh>
    <rPh sb="13" eb="15">
      <t>シュクシャ</t>
    </rPh>
    <rPh sb="15" eb="16">
      <t>カ</t>
    </rPh>
    <rPh sb="17" eb="18">
      <t>ア</t>
    </rPh>
    <rPh sb="19" eb="21">
      <t>ケイヒ</t>
    </rPh>
    <rPh sb="21" eb="23">
      <t>ホジョ</t>
    </rPh>
    <rPh sb="23" eb="25">
      <t>ジギョウ</t>
    </rPh>
    <phoneticPr fontId="1"/>
  </si>
  <si>
    <r>
      <t>実支払額</t>
    </r>
    <r>
      <rPr>
        <sz val="10"/>
        <color theme="1"/>
        <rFont val="ＭＳ 明朝"/>
        <family val="1"/>
        <charset val="128"/>
      </rPr>
      <t>（不明な場合は空欄）</t>
    </r>
    <rPh sb="0" eb="1">
      <t>ジツ</t>
    </rPh>
    <rPh sb="1" eb="3">
      <t>シハライ</t>
    </rPh>
    <rPh sb="3" eb="4">
      <t>ガク</t>
    </rPh>
    <rPh sb="5" eb="7">
      <t>フメイ</t>
    </rPh>
    <rPh sb="8" eb="10">
      <t>バアイ</t>
    </rPh>
    <rPh sb="11" eb="13">
      <t>クウラン</t>
    </rPh>
    <phoneticPr fontId="54"/>
  </si>
  <si>
    <t>別紙様式１</t>
    <rPh sb="0" eb="2">
      <t>ベッシ</t>
    </rPh>
    <rPh sb="2" eb="4">
      <t>ヨウシキ</t>
    </rPh>
    <phoneticPr fontId="1"/>
  </si>
  <si>
    <t>別紙様式２</t>
    <rPh sb="0" eb="2">
      <t>ベッシ</t>
    </rPh>
    <rPh sb="2" eb="4">
      <t>ヨウシキ</t>
    </rPh>
    <phoneticPr fontId="1"/>
  </si>
  <si>
    <t>第３号様式</t>
    <rPh sb="0" eb="1">
      <t>ダイ</t>
    </rPh>
    <rPh sb="2" eb="3">
      <t>ゴウ</t>
    </rPh>
    <rPh sb="3" eb="5">
      <t>ヨウシキ</t>
    </rPh>
    <phoneticPr fontId="1"/>
  </si>
  <si>
    <t>別紙１
（第３号様式）</t>
    <rPh sb="0" eb="2">
      <t>ベッシ</t>
    </rPh>
    <rPh sb="5" eb="6">
      <t>ダイ</t>
    </rPh>
    <rPh sb="7" eb="8">
      <t>ゴウ</t>
    </rPh>
    <rPh sb="8" eb="10">
      <t>ヨウシキ</t>
    </rPh>
    <phoneticPr fontId="1"/>
  </si>
  <si>
    <t>別紙２
（第３号様式）</t>
    <rPh sb="0" eb="2">
      <t>ベッシ</t>
    </rPh>
    <rPh sb="5" eb="6">
      <t>ダイ</t>
    </rPh>
    <rPh sb="7" eb="8">
      <t>ゴウ</t>
    </rPh>
    <rPh sb="8" eb="10">
      <t>ヨウシキ</t>
    </rPh>
    <phoneticPr fontId="1"/>
  </si>
  <si>
    <t>第６号様式</t>
    <rPh sb="0" eb="1">
      <t>ダイ</t>
    </rPh>
    <rPh sb="2" eb="3">
      <t>ゴウ</t>
    </rPh>
    <rPh sb="3" eb="5">
      <t>ヨウシキ</t>
    </rPh>
    <phoneticPr fontId="1"/>
  </si>
  <si>
    <t>別紙２
（第６号様式）</t>
    <rPh sb="0" eb="2">
      <t>ベッシ</t>
    </rPh>
    <rPh sb="5" eb="6">
      <t>ダイ</t>
    </rPh>
    <rPh sb="7" eb="8">
      <t>ゴウ</t>
    </rPh>
    <rPh sb="8" eb="10">
      <t>ヨウシキ</t>
    </rPh>
    <phoneticPr fontId="1"/>
  </si>
  <si>
    <t>別紙１
（第６号様式）</t>
    <rPh sb="0" eb="2">
      <t>ベッシ</t>
    </rPh>
    <rPh sb="5" eb="6">
      <t>ダイ</t>
    </rPh>
    <rPh sb="7" eb="8">
      <t>ゴウ</t>
    </rPh>
    <rPh sb="8" eb="10">
      <t>ヨウシキ</t>
    </rPh>
    <phoneticPr fontId="1"/>
  </si>
  <si>
    <t>別紙様式３</t>
    <rPh sb="0" eb="2">
      <t>ベッシ</t>
    </rPh>
    <rPh sb="2" eb="4">
      <t>ヨウシキ</t>
    </rPh>
    <phoneticPr fontId="1"/>
  </si>
  <si>
    <t>別紙様式４</t>
    <rPh sb="0" eb="2">
      <t>ベッシ</t>
    </rPh>
    <rPh sb="2" eb="4">
      <t>ヨウシキ</t>
    </rPh>
    <phoneticPr fontId="1"/>
  </si>
  <si>
    <t>この申請書は、宿舎一戸につき一枚作成してください。なお、宿舎・入居者に変更があった場合には、別葉（別紙２）を作成してください。</t>
    <rPh sb="7" eb="9">
      <t>シュクシャ</t>
    </rPh>
    <rPh sb="10" eb="11">
      <t>ト</t>
    </rPh>
    <rPh sb="28" eb="30">
      <t>シュクシャ</t>
    </rPh>
    <rPh sb="31" eb="34">
      <t>ニュウキョシャ</t>
    </rPh>
    <rPh sb="35" eb="37">
      <t>ヘンコウ</t>
    </rPh>
    <rPh sb="41" eb="43">
      <t>バアイ</t>
    </rPh>
    <rPh sb="46" eb="48">
      <t>ベツヨウ</t>
    </rPh>
    <rPh sb="49" eb="51">
      <t>ベッシ</t>
    </rPh>
    <rPh sb="54" eb="56">
      <t>サクセイ</t>
    </rPh>
    <phoneticPr fontId="1"/>
  </si>
  <si>
    <t>補助対象額</t>
    <rPh sb="0" eb="2">
      <t>ホジョ</t>
    </rPh>
    <phoneticPr fontId="1"/>
  </si>
  <si>
    <t>担当者</t>
    <rPh sb="0" eb="3">
      <t>タントウシャ</t>
    </rPh>
    <phoneticPr fontId="1"/>
  </si>
  <si>
    <t>（提出先）品川区長　あて</t>
    <rPh sb="1" eb="3">
      <t>テイシュツ</t>
    </rPh>
    <rPh sb="3" eb="4">
      <t>サキ</t>
    </rPh>
    <rPh sb="5" eb="8">
      <t>シナガワク</t>
    </rPh>
    <rPh sb="8" eb="9">
      <t>チョウ</t>
    </rPh>
    <phoneticPr fontId="1"/>
  </si>
  <si>
    <t>補助対象額
（注１）</t>
    <rPh sb="0" eb="2">
      <t>ホジョ</t>
    </rPh>
    <rPh sb="2" eb="4">
      <t>タイショウ</t>
    </rPh>
    <rPh sb="4" eb="5">
      <t>ガク</t>
    </rPh>
    <rPh sb="7" eb="8">
      <t>チュウ</t>
    </rPh>
    <phoneticPr fontId="1"/>
  </si>
  <si>
    <t>別紙２の「１ 補助対象額」を、対応する宿舎番号の欄に記入してください。なお、宿舎・入居者の変更により同一宿舎番号の宿舎別申請書が複数ある場合は、その合計額を記入してください。</t>
    <rPh sb="0" eb="2">
      <t>ベッシ</t>
    </rPh>
    <rPh sb="7" eb="9">
      <t>ホジョ</t>
    </rPh>
    <rPh sb="9" eb="11">
      <t>タイショウ</t>
    </rPh>
    <rPh sb="11" eb="12">
      <t>ガク</t>
    </rPh>
    <rPh sb="15" eb="17">
      <t>タイオウ</t>
    </rPh>
    <rPh sb="19" eb="21">
      <t>シュクシャ</t>
    </rPh>
    <rPh sb="21" eb="23">
      <t>バンゴウ</t>
    </rPh>
    <rPh sb="24" eb="25">
      <t>ラン</t>
    </rPh>
    <rPh sb="26" eb="28">
      <t>キニュウ</t>
    </rPh>
    <rPh sb="38" eb="40">
      <t>シュクシャ</t>
    </rPh>
    <rPh sb="41" eb="44">
      <t>ニュウキョシャ</t>
    </rPh>
    <rPh sb="45" eb="47">
      <t>ヘンコウ</t>
    </rPh>
    <rPh sb="50" eb="52">
      <t>ドウイツ</t>
    </rPh>
    <rPh sb="52" eb="54">
      <t>シュクシャ</t>
    </rPh>
    <rPh sb="54" eb="56">
      <t>バンゴウ</t>
    </rPh>
    <rPh sb="57" eb="59">
      <t>シュクシャ</t>
    </rPh>
    <rPh sb="59" eb="60">
      <t>ベツ</t>
    </rPh>
    <rPh sb="60" eb="63">
      <t>シンセイショ</t>
    </rPh>
    <rPh sb="64" eb="66">
      <t>フクスウ</t>
    </rPh>
    <rPh sb="68" eb="70">
      <t>バアイ</t>
    </rPh>
    <rPh sb="74" eb="76">
      <t>ゴウケイ</t>
    </rPh>
    <rPh sb="76" eb="77">
      <t>ガク</t>
    </rPh>
    <rPh sb="78" eb="80">
      <t>キニュウ</t>
    </rPh>
    <phoneticPr fontId="1"/>
  </si>
  <si>
    <t>品川区介護職員等宿舎借り上げ経費補助事業補助金について、</t>
    <phoneticPr fontId="1"/>
  </si>
  <si>
    <t>退職によらず、年度途中で補助期間が終了となった場合は、以下のいずれかに■をしてください。</t>
    <rPh sb="12" eb="14">
      <t>ホジョ</t>
    </rPh>
    <phoneticPr fontId="1"/>
  </si>
  <si>
    <t>補助対象外の事業所へ異動となった</t>
    <rPh sb="0" eb="2">
      <t>ホジョ</t>
    </rPh>
    <phoneticPr fontId="1"/>
  </si>
  <si>
    <t>補助期間開始日以降の長期間にわたる休暇・休業・休学取得の有無</t>
    <rPh sb="0" eb="2">
      <t>ホジョ</t>
    </rPh>
    <rPh sb="23" eb="25">
      <t>キュウガク</t>
    </rPh>
    <phoneticPr fontId="1"/>
  </si>
  <si>
    <t>補助金実績報告書</t>
    <rPh sb="0" eb="3">
      <t>ホジョキン</t>
    </rPh>
    <rPh sb="3" eb="5">
      <t>ジッセキ</t>
    </rPh>
    <rPh sb="5" eb="8">
      <t>ホウコクショ</t>
    </rPh>
    <phoneticPr fontId="1"/>
  </si>
  <si>
    <t>補助金実績報告書（事業所別）</t>
    <rPh sb="0" eb="3">
      <t>ホジョキン</t>
    </rPh>
    <rPh sb="3" eb="5">
      <t>ジッセキ</t>
    </rPh>
    <rPh sb="5" eb="8">
      <t>ホウコクショ</t>
    </rPh>
    <phoneticPr fontId="1"/>
  </si>
  <si>
    <t>補助金実績報告書（宿舎別）</t>
    <rPh sb="0" eb="3">
      <t>ホジョキン</t>
    </rPh>
    <rPh sb="3" eb="5">
      <t>ジッセキ</t>
    </rPh>
    <rPh sb="5" eb="8">
      <t>ホウコクショ</t>
    </rPh>
    <phoneticPr fontId="1"/>
  </si>
  <si>
    <t>補助期間</t>
    <rPh sb="0" eb="2">
      <t>ホジョ</t>
    </rPh>
    <rPh sb="2" eb="4">
      <t>キカン</t>
    </rPh>
    <phoneticPr fontId="1"/>
  </si>
  <si>
    <t>⑶ 事業所の半径１０キロメートル圏内にある宿舎であること（要綱第３条第３号および</t>
    <phoneticPr fontId="1"/>
  </si>
  <si>
    <t>　第４号に該当する事業者は除く）</t>
    <phoneticPr fontId="1"/>
  </si>
  <si>
    <t>⑴ 要綱別表１に定める介護保険サービス事業所に勤務する職員であり、当該職員の
　職種は介護職員、訪問介護員、サービス提供責任者、生活相談員、介護支援専門員
　および計画作成担当者のいずれかであること（要綱第６条第１項第２号に該当する者
　は除く）</t>
    <rPh sb="100" eb="103">
      <t>ヨウコウダイ</t>
    </rPh>
    <rPh sb="104" eb="105">
      <t>ジョウ</t>
    </rPh>
    <rPh sb="105" eb="106">
      <t>ダイ</t>
    </rPh>
    <rPh sb="107" eb="108">
      <t>コウ</t>
    </rPh>
    <rPh sb="108" eb="109">
      <t>ダイ</t>
    </rPh>
    <rPh sb="110" eb="111">
      <t>ゴウ</t>
    </rPh>
    <rPh sb="112" eb="114">
      <t>ガイトウ</t>
    </rPh>
    <rPh sb="116" eb="117">
      <t>モノ</t>
    </rPh>
    <rPh sb="120" eb="121">
      <t>ノゾ</t>
    </rPh>
    <phoneticPr fontId="1"/>
  </si>
  <si>
    <t>（要綱第６条第１項第２号に該当する者は除く）</t>
    <phoneticPr fontId="1"/>
  </si>
  <si>
    <t>（要綱第６条第１項第１号に該当する者は除く）</t>
    <phoneticPr fontId="1"/>
  </si>
  <si>
    <t>品川区介護職員等宿舎借り上げ経費補助事業実施要綱第６条</t>
    <rPh sb="20" eb="22">
      <t>ジッシ</t>
    </rPh>
    <rPh sb="24" eb="25">
      <t>ダイ</t>
    </rPh>
    <rPh sb="26" eb="27">
      <t>ジョウ</t>
    </rPh>
    <phoneticPr fontId="1"/>
  </si>
  <si>
    <t>補助対象経費</t>
    <rPh sb="0" eb="2">
      <t>ホジョ</t>
    </rPh>
    <phoneticPr fontId="1"/>
  </si>
  <si>
    <t>補助対象外
経費</t>
    <rPh sb="0" eb="2">
      <t>ホジョ</t>
    </rPh>
    <phoneticPr fontId="1"/>
  </si>
  <si>
    <t>下記のいずれかに該当し、月の途中で補助終了（開始）となる場合は対象月の日割り額を算出してください。</t>
    <rPh sb="0" eb="2">
      <t>カキ</t>
    </rPh>
    <rPh sb="8" eb="10">
      <t>ガイトウ</t>
    </rPh>
    <rPh sb="12" eb="13">
      <t>ツキ</t>
    </rPh>
    <rPh sb="14" eb="16">
      <t>トチュウ</t>
    </rPh>
    <rPh sb="17" eb="19">
      <t>ホジョ</t>
    </rPh>
    <rPh sb="19" eb="21">
      <t>シュウリョウ</t>
    </rPh>
    <rPh sb="22" eb="24">
      <t>カイシ</t>
    </rPh>
    <rPh sb="28" eb="30">
      <t>バアイ</t>
    </rPh>
    <rPh sb="31" eb="34">
      <t>タイショウツキ</t>
    </rPh>
    <rPh sb="35" eb="37">
      <t>ヒワ</t>
    </rPh>
    <rPh sb="38" eb="39">
      <t>ガク</t>
    </rPh>
    <rPh sb="40" eb="42">
      <t>サンシュツ</t>
    </rPh>
    <phoneticPr fontId="1"/>
  </si>
  <si>
    <t>　　・転居や退去により補助終了となる場合の補助終了月</t>
    <rPh sb="3" eb="5">
      <t>テンキョ</t>
    </rPh>
    <rPh sb="6" eb="8">
      <t>タイキョ</t>
    </rPh>
    <rPh sb="11" eb="13">
      <t>ホジョ</t>
    </rPh>
    <rPh sb="13" eb="15">
      <t>シュウリョウ</t>
    </rPh>
    <rPh sb="18" eb="20">
      <t>バアイ</t>
    </rPh>
    <rPh sb="21" eb="23">
      <t>ホジョ</t>
    </rPh>
    <rPh sb="23" eb="25">
      <t>シュウリョウ</t>
    </rPh>
    <rPh sb="25" eb="26">
      <t>ツキ</t>
    </rPh>
    <phoneticPr fontId="1"/>
  </si>
  <si>
    <t>補助金交付申請書</t>
    <rPh sb="0" eb="3">
      <t>ホジョキン</t>
    </rPh>
    <rPh sb="3" eb="5">
      <t>コウフ</t>
    </rPh>
    <rPh sb="5" eb="7">
      <t>シンセイ</t>
    </rPh>
    <rPh sb="7" eb="8">
      <t>ガキ</t>
    </rPh>
    <phoneticPr fontId="1"/>
  </si>
  <si>
    <t>補助金交付申請書（事業所別）</t>
    <rPh sb="0" eb="2">
      <t>ホジョ</t>
    </rPh>
    <rPh sb="5" eb="7">
      <t>シンセイ</t>
    </rPh>
    <rPh sb="7" eb="8">
      <t>ショ</t>
    </rPh>
    <phoneticPr fontId="1"/>
  </si>
  <si>
    <t>補助金交付申請書（宿舎別）</t>
    <rPh sb="0" eb="2">
      <t>ホジョ</t>
    </rPh>
    <rPh sb="5" eb="8">
      <t>シンセイショ</t>
    </rPh>
    <phoneticPr fontId="1"/>
  </si>
  <si>
    <t>本誓約書の内容に偽りその他の不正等があった場合は補助金の申請を取り下げます。</t>
    <rPh sb="24" eb="26">
      <t>ホジョ</t>
    </rPh>
    <phoneticPr fontId="1"/>
  </si>
  <si>
    <t>本誓約書の内容に偽りその他の不正等が補助金支給後に発覚した場合は補助金を返還します。</t>
    <rPh sb="18" eb="20">
      <t>ホジョ</t>
    </rPh>
    <rPh sb="32" eb="34">
      <t>ホジョ</t>
    </rPh>
    <phoneticPr fontId="1"/>
  </si>
  <si>
    <t>補助対象額   
 （1,000円未満切捨）</t>
    <rPh sb="0" eb="2">
      <t>ホジョ</t>
    </rPh>
    <rPh sb="2" eb="4">
      <t>タイショウ</t>
    </rPh>
    <rPh sb="4" eb="5">
      <t>ガク</t>
    </rPh>
    <rPh sb="16" eb="17">
      <t>エン</t>
    </rPh>
    <rPh sb="17" eb="19">
      <t>ミマン</t>
    </rPh>
    <rPh sb="19" eb="21">
      <t>キリス</t>
    </rPh>
    <phoneticPr fontId="1"/>
  </si>
  <si>
    <t>礼金および更新料等</t>
    <rPh sb="0" eb="2">
      <t>レイキン</t>
    </rPh>
    <rPh sb="5" eb="8">
      <t>コウシンリョウ</t>
    </rPh>
    <rPh sb="8" eb="9">
      <t>トウ</t>
    </rPh>
    <phoneticPr fontId="1"/>
  </si>
  <si>
    <t>（提出先）品川区長　あて</t>
    <rPh sb="1" eb="3">
      <t>テイシ_x0000__x0001_</t>
    </rPh>
    <rPh sb="3" eb="4">
      <t>_x0002__x0005_</t>
    </rPh>
    <rPh sb="5" eb="7">
      <t>_x0003__x0001__x0007__x0005_</t>
    </rPh>
    <rPh sb="7" eb="8">
      <t/>
    </rPh>
    <phoneticPr fontId="1"/>
  </si>
  <si>
    <t>令和７年度 品川区介護職員等宿舎借り上げ経費</t>
    <phoneticPr fontId="1"/>
  </si>
  <si>
    <t>令和７年度 品川区介護職員等宿舎借り上げ経費補助事業</t>
    <rPh sb="0" eb="2">
      <t>レイワ</t>
    </rPh>
    <rPh sb="3" eb="5">
      <t>ネンド</t>
    </rPh>
    <rPh sb="4" eb="5">
      <t>ド</t>
    </rPh>
    <rPh sb="13" eb="14">
      <t>ナド</t>
    </rPh>
    <phoneticPr fontId="1"/>
  </si>
  <si>
    <t>令和７年度 品川区介護職員等宿舎借り上げ経費補助事業</t>
    <rPh sb="0" eb="2">
      <t>レイワ</t>
    </rPh>
    <rPh sb="3" eb="5">
      <t>ネンド</t>
    </rPh>
    <rPh sb="4" eb="5">
      <t>ガンネン</t>
    </rPh>
    <rPh sb="13" eb="14">
      <t>ナド</t>
    </rPh>
    <phoneticPr fontId="1"/>
  </si>
  <si>
    <t>例：「災害発生時における福祉避難所の設置運営に関する協定書」</t>
    <rPh sb="0" eb="1">
      <t>レイ</t>
    </rPh>
    <phoneticPr fontId="1"/>
  </si>
  <si>
    <t>例：「災害時における利用者の安否確認等に関する覚書」</t>
    <rPh sb="0" eb="1">
      <t>レイ</t>
    </rPh>
    <phoneticPr fontId="1"/>
  </si>
  <si>
    <t>下記のとおり関係書類を添えて申請いたします。</t>
    <phoneticPr fontId="1"/>
  </si>
  <si>
    <t>E</t>
    <phoneticPr fontId="1"/>
  </si>
  <si>
    <t>支払金口座振替依頼書</t>
    <rPh sb="0" eb="2">
      <t>シハライ</t>
    </rPh>
    <rPh sb="2" eb="3">
      <t>キン</t>
    </rPh>
    <rPh sb="3" eb="5">
      <t>コウザ</t>
    </rPh>
    <rPh sb="5" eb="10">
      <t>フリカエイライショ</t>
    </rPh>
    <phoneticPr fontId="1"/>
  </si>
  <si>
    <t>別添ファイル</t>
    <rPh sb="0" eb="2">
      <t>ベッテン</t>
    </rPh>
    <phoneticPr fontId="1"/>
  </si>
  <si>
    <t>既に区に債権者登録が済んでいる場合でも、ご提出ください。</t>
    <rPh sb="0" eb="1">
      <t>スデ</t>
    </rPh>
    <rPh sb="2" eb="3">
      <t>ク</t>
    </rPh>
    <rPh sb="4" eb="7">
      <t>サイケンシャ</t>
    </rPh>
    <rPh sb="7" eb="9">
      <t>トウロク</t>
    </rPh>
    <rPh sb="10" eb="11">
      <t>ス</t>
    </rPh>
    <rPh sb="15" eb="17">
      <t>バアイ</t>
    </rPh>
    <rPh sb="21" eb="23">
      <t>テイシュツ</t>
    </rPh>
    <phoneticPr fontId="1"/>
  </si>
  <si>
    <t>非常勤職員は、上記職種に該当し、所定労働時間として週20時間以上の勤務実績があること</t>
    <rPh sb="0" eb="3">
      <t>ヒジョウキン</t>
    </rPh>
    <rPh sb="3" eb="5">
      <t>ショクイン</t>
    </rPh>
    <rPh sb="7" eb="9">
      <t>ジョウキ</t>
    </rPh>
    <rPh sb="9" eb="11">
      <t>ショクシュ</t>
    </rPh>
    <rPh sb="12" eb="14">
      <t>ガイトウ</t>
    </rPh>
    <rPh sb="25" eb="26">
      <t>シュウ</t>
    </rPh>
    <rPh sb="28" eb="32">
      <t>ジカンイジョウ</t>
    </rPh>
    <rPh sb="33" eb="35">
      <t>キンム</t>
    </rPh>
    <rPh sb="35" eb="37">
      <t>ジッセキ</t>
    </rPh>
    <phoneticPr fontId="1"/>
  </si>
  <si>
    <t>② 非常勤職員については、①の職種として勤務し、かつ所定労働時間として20時間勤務実績があること</t>
    <rPh sb="2" eb="5">
      <t>ヒジョウキン</t>
    </rPh>
    <rPh sb="5" eb="7">
      <t>ショクイン</t>
    </rPh>
    <rPh sb="20" eb="22">
      <t>キンム</t>
    </rPh>
    <rPh sb="26" eb="28">
      <t>ショテイ</t>
    </rPh>
    <rPh sb="28" eb="30">
      <t>ロウドウ</t>
    </rPh>
    <rPh sb="30" eb="32">
      <t>ジカン</t>
    </rPh>
    <rPh sb="37" eb="39">
      <t>ジカン</t>
    </rPh>
    <rPh sb="39" eb="41">
      <t>キンム</t>
    </rPh>
    <rPh sb="41" eb="43">
      <t>ジッセキ</t>
    </rPh>
    <phoneticPr fontId="1"/>
  </si>
  <si>
    <r>
      <t>③ 法人と入居契約等を締結し勤務先の福祉避難所または災害時協定等締結事務所において災害対策上の業務に従事するものである。</t>
    </r>
    <r>
      <rPr>
        <sz val="10"/>
        <rFont val="ＭＳ 明朝"/>
        <family val="1"/>
        <charset val="128"/>
      </rPr>
      <t>（要綱第３条第３号の事業者除く）</t>
    </r>
    <rPh sb="2" eb="4">
      <t>ホウジン</t>
    </rPh>
    <rPh sb="5" eb="7">
      <t>ニュウキョ</t>
    </rPh>
    <rPh sb="7" eb="10">
      <t>ケイヤクトウ</t>
    </rPh>
    <rPh sb="11" eb="13">
      <t>テイケツ</t>
    </rPh>
    <rPh sb="14" eb="17">
      <t>キンムサキ</t>
    </rPh>
    <rPh sb="18" eb="23">
      <t>フクシヒナンジョ</t>
    </rPh>
    <rPh sb="26" eb="29">
      <t>サイガイジ</t>
    </rPh>
    <rPh sb="29" eb="31">
      <t>キョウテイ</t>
    </rPh>
    <rPh sb="31" eb="32">
      <t>トウ</t>
    </rPh>
    <rPh sb="32" eb="34">
      <t>テイケツ</t>
    </rPh>
    <rPh sb="34" eb="37">
      <t>ジムショ</t>
    </rPh>
    <rPh sb="41" eb="43">
      <t>サイガイ</t>
    </rPh>
    <rPh sb="43" eb="46">
      <t>タイサクジョウ</t>
    </rPh>
    <rPh sb="47" eb="49">
      <t>ギョウム</t>
    </rPh>
    <rPh sb="50" eb="52">
      <t>ジュウジ</t>
    </rPh>
    <rPh sb="61" eb="63">
      <t>ヨウコウ</t>
    </rPh>
    <rPh sb="63" eb="64">
      <t>ダイ</t>
    </rPh>
    <rPh sb="65" eb="66">
      <t>ジョウ</t>
    </rPh>
    <rPh sb="66" eb="67">
      <t>ダイ</t>
    </rPh>
    <rPh sb="68" eb="69">
      <t>ゴウ</t>
    </rPh>
    <rPh sb="70" eb="73">
      <t>ジギョウシャ</t>
    </rPh>
    <rPh sb="73" eb="74">
      <t>ノゾ</t>
    </rPh>
    <phoneticPr fontId="1"/>
  </si>
  <si>
    <t>⑦　補助期間開始日以降、3か月以上の長期にわたる休暇・休職を取得している場合、（産休・育休等によるものを除く）その期間は補助対象期間外となる。</t>
    <rPh sb="2" eb="6">
      <t>ホジョキカン</t>
    </rPh>
    <rPh sb="6" eb="9">
      <t>カイシビ</t>
    </rPh>
    <rPh sb="9" eb="11">
      <t>イコウ</t>
    </rPh>
    <rPh sb="14" eb="15">
      <t>ゲツ</t>
    </rPh>
    <rPh sb="15" eb="17">
      <t>イジョウ</t>
    </rPh>
    <rPh sb="18" eb="20">
      <t>チョウキ</t>
    </rPh>
    <rPh sb="24" eb="26">
      <t>キュウカ</t>
    </rPh>
    <rPh sb="27" eb="29">
      <t>キュウショク</t>
    </rPh>
    <rPh sb="30" eb="32">
      <t>シュトク</t>
    </rPh>
    <rPh sb="36" eb="38">
      <t>バアイ</t>
    </rPh>
    <rPh sb="40" eb="42">
      <t>サンキュウ</t>
    </rPh>
    <rPh sb="43" eb="45">
      <t>イクキュウ</t>
    </rPh>
    <rPh sb="45" eb="46">
      <t>トウ</t>
    </rPh>
    <rPh sb="57" eb="59">
      <t>キカン</t>
    </rPh>
    <rPh sb="60" eb="62">
      <t>ホジョ</t>
    </rPh>
    <rPh sb="62" eb="64">
      <t>タイショウ</t>
    </rPh>
    <rPh sb="64" eb="67">
      <t>キカンガイ</t>
    </rPh>
    <phoneticPr fontId="1"/>
  </si>
  <si>
    <t>■１～6およびA～Eの書類は交付申請書提出時に必要となります。</t>
    <rPh sb="11" eb="13">
      <t>ショルイ</t>
    </rPh>
    <rPh sb="14" eb="16">
      <t>コウフ</t>
    </rPh>
    <rPh sb="16" eb="19">
      <t>シンセイショ</t>
    </rPh>
    <rPh sb="19" eb="21">
      <t>テイシュツ</t>
    </rPh>
    <rPh sb="21" eb="22">
      <t>ジ</t>
    </rPh>
    <rPh sb="23" eb="25">
      <t>ヒツヨウ</t>
    </rPh>
    <phoneticPr fontId="1"/>
  </si>
  <si>
    <t>■外国人介護職員に関しては、A～Eの書類に加え、特定技能『介護』や技能実習（介護職種）など、在留資格の種別に応じた</t>
    <rPh sb="1" eb="3">
      <t>ガイコク</t>
    </rPh>
    <rPh sb="3" eb="4">
      <t>ジン</t>
    </rPh>
    <rPh sb="4" eb="6">
      <t>カイゴ</t>
    </rPh>
    <rPh sb="6" eb="8">
      <t>ショクイン</t>
    </rPh>
    <rPh sb="9" eb="10">
      <t>カン</t>
    </rPh>
    <rPh sb="18" eb="20">
      <t>ショルイ</t>
    </rPh>
    <rPh sb="21" eb="22">
      <t>クワ</t>
    </rPh>
    <rPh sb="24" eb="26">
      <t>トクテイ</t>
    </rPh>
    <rPh sb="26" eb="28">
      <t>ギノウ</t>
    </rPh>
    <rPh sb="29" eb="31">
      <t>カイゴ</t>
    </rPh>
    <rPh sb="33" eb="35">
      <t>ギノウ</t>
    </rPh>
    <rPh sb="35" eb="37">
      <t>ジッシュウ</t>
    </rPh>
    <rPh sb="38" eb="40">
      <t>カイゴ</t>
    </rPh>
    <rPh sb="40" eb="42">
      <t>ショクシュ</t>
    </rPh>
    <rPh sb="46" eb="48">
      <t>ザイリュウ</t>
    </rPh>
    <rPh sb="48" eb="50">
      <t>シカク</t>
    </rPh>
    <rPh sb="51" eb="53">
      <t>シュベツ</t>
    </rPh>
    <rPh sb="54" eb="55">
      <t>オウ</t>
    </rPh>
    <phoneticPr fontId="1"/>
  </si>
  <si>
    <t>■品川介護福祉専門学校学生に関しては、ABDEの書類に加え、アの追加書類の提出が必要です。</t>
    <rPh sb="1" eb="3">
      <t>シナガワ</t>
    </rPh>
    <rPh sb="3" eb="5">
      <t>カイゴ</t>
    </rPh>
    <rPh sb="5" eb="7">
      <t>フクシ</t>
    </rPh>
    <rPh sb="7" eb="11">
      <t>センモンガッコウ</t>
    </rPh>
    <rPh sb="11" eb="13">
      <t>ガクセイ</t>
    </rPh>
    <rPh sb="14" eb="15">
      <t>カン</t>
    </rPh>
    <rPh sb="37" eb="39">
      <t>テイシュツ</t>
    </rPh>
    <rPh sb="40" eb="42">
      <t>ヒツヨウ</t>
    </rPh>
    <phoneticPr fontId="1"/>
  </si>
  <si>
    <t>⑶ 非常勤職員を対象入居者として申請する場合は、当該非常勤職員の所定労働時間が
　週20時間以上であること</t>
    <phoneticPr fontId="1"/>
  </si>
  <si>
    <t>第６号様式</t>
    <phoneticPr fontId="1"/>
  </si>
  <si>
    <t>別紙１
（第６号様式）</t>
    <phoneticPr fontId="1"/>
  </si>
  <si>
    <t>別紙２
（第６号様式）</t>
    <phoneticPr fontId="1"/>
  </si>
  <si>
    <t>借り上げに係る経費支払書（領収書・振込利用明細等の写し）</t>
    <rPh sb="0" eb="1">
      <t>カ</t>
    </rPh>
    <rPh sb="2" eb="3">
      <t>ア</t>
    </rPh>
    <rPh sb="5" eb="6">
      <t>カカ</t>
    </rPh>
    <rPh sb="7" eb="9">
      <t>ケイヒ</t>
    </rPh>
    <rPh sb="9" eb="11">
      <t>シハライ</t>
    </rPh>
    <rPh sb="11" eb="12">
      <t>ショ</t>
    </rPh>
    <rPh sb="13" eb="16">
      <t>リョウシュウショ</t>
    </rPh>
    <rPh sb="17" eb="19">
      <t>フリコミ</t>
    </rPh>
    <rPh sb="19" eb="21">
      <t>リヨウ</t>
    </rPh>
    <rPh sb="21" eb="23">
      <t>メイサイ</t>
    </rPh>
    <rPh sb="23" eb="24">
      <t>トウ</t>
    </rPh>
    <rPh sb="25" eb="26">
      <t>ウツ</t>
    </rPh>
    <phoneticPr fontId="1"/>
  </si>
  <si>
    <t>任意様式</t>
    <rPh sb="0" eb="2">
      <t>ニンイ</t>
    </rPh>
    <rPh sb="2" eb="4">
      <t>ヨウシキ</t>
    </rPh>
    <phoneticPr fontId="1"/>
  </si>
  <si>
    <t>領収書・明細の内容が一目でわかるように、対象者、対象月および対象物件の住所などを記載してください。</t>
    <phoneticPr fontId="1"/>
  </si>
  <si>
    <t>① 品川区介護職員等宿舎借り上げ経費補助事業実施要綱別表１に定める介護保険サービス事業所に勤務し、職種は、介護職員、訪問介護員、サービス提供責任者、生活相談員、介護支援専門員および計画作成担当者のいずれかである。</t>
    <rPh sb="9" eb="10">
      <t>ナド</t>
    </rPh>
    <rPh sb="16" eb="18">
      <t>ケイヒ</t>
    </rPh>
    <rPh sb="18" eb="20">
      <t>ホジョ</t>
    </rPh>
    <rPh sb="22" eb="24">
      <t>ジッシ</t>
    </rPh>
    <phoneticPr fontId="1"/>
  </si>
  <si>
    <t>⑥ 品川区介護職員等宿舎借り上げ経費補助事業実施要綱第２２条に定める補助金の交付を受給していない。また、同居人（同一世帯の世帯員等）がいる場合、その同居人も同補助金を受給していない。</t>
    <rPh sb="9" eb="10">
      <t>ナド</t>
    </rPh>
    <rPh sb="16" eb="18">
      <t>ケイヒ</t>
    </rPh>
    <rPh sb="18" eb="20">
      <t>ホジョ</t>
    </rPh>
    <rPh sb="20" eb="22">
      <t>ジギョウ</t>
    </rPh>
    <rPh sb="22" eb="24">
      <t>ジッシ</t>
    </rPh>
    <rPh sb="29" eb="30">
      <t>ジョウ</t>
    </rPh>
    <rPh sb="34" eb="37">
      <t>ホジョキン</t>
    </rPh>
    <rPh sb="38" eb="40">
      <t>コウフ</t>
    </rPh>
    <rPh sb="41" eb="43">
      <t>ジュキュウ</t>
    </rPh>
    <rPh sb="74" eb="77">
      <t>ドウキョニン</t>
    </rPh>
    <rPh sb="78" eb="79">
      <t>ドウ</t>
    </rPh>
    <rPh sb="79" eb="82">
      <t>ホジョキン</t>
    </rPh>
    <phoneticPr fontId="1"/>
  </si>
  <si>
    <t>⑴ 要綱第４条第１号および第２号に定める該当の者がいないこと</t>
    <rPh sb="13" eb="14">
      <t>ダイ</t>
    </rPh>
    <phoneticPr fontId="1"/>
  </si>
  <si>
    <t>ご担当者の方と連絡がつく電話番号をご入力下さい。</t>
    <rPh sb="7" eb="9">
      <t>レンラク</t>
    </rPh>
    <rPh sb="12" eb="16">
      <t>デンワバンゴウ</t>
    </rPh>
    <rPh sb="20" eb="21">
      <t>クダ</t>
    </rPh>
    <phoneticPr fontId="1"/>
  </si>
  <si>
    <t>ご担当者の方と連絡がつくe-mailアドレスをご入力下さい。</t>
    <rPh sb="7" eb="9">
      <t>レンラク</t>
    </rPh>
    <rPh sb="26" eb="27">
      <t>クダ</t>
    </rPh>
    <phoneticPr fontId="1"/>
  </si>
  <si>
    <t>月額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</si>
</sst>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quot;¥&quot;\-#,##0"/>
    <numFmt numFmtId="176" formatCode="0000"/>
    <numFmt numFmtId="177" formatCode="000"/>
    <numFmt numFmtId="178" formatCode="yyyy&quot;年&quot;m&quot;月&quot;d&quot;日&quot;;@"/>
    <numFmt numFmtId="179" formatCode="&quot;金&quot;########&quot;円&quot;"/>
    <numFmt numFmtId="180" formatCode="&quot;金&quot;#,##0_ &quot;円&quot;"/>
    <numFmt numFmtId="181" formatCode="&quot;金&quot;#,##0;[Red]\-#,##0"/>
    <numFmt numFmtId="182" formatCode="[$-411]ge\.m"/>
    <numFmt numFmtId="183" formatCode="0&quot;月&quot;"/>
    <numFmt numFmtId="184" formatCode="#&quot;月分&quot;"/>
    <numFmt numFmtId="185" formatCode="0.0&quot;㎞&quot;"/>
  </numFmts>
  <fonts count="77">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2"/>
      <color theme="1"/>
      <name val="ＭＳ Ｐ明朝"/>
      <family val="1"/>
      <charset val="128"/>
    </font>
    <font>
      <b/>
      <sz val="11"/>
      <color theme="1"/>
      <name val="游ゴシック"/>
      <family val="3"/>
      <charset val="128"/>
      <scheme val="minor"/>
    </font>
    <font>
      <sz val="11"/>
      <color theme="1"/>
      <name val="游ゴシック"/>
      <family val="3"/>
      <charset val="128"/>
      <scheme val="minor"/>
    </font>
    <font>
      <b/>
      <sz val="11"/>
      <name val="游ゴシック"/>
      <family val="3"/>
      <charset val="128"/>
      <scheme val="minor"/>
    </font>
    <font>
      <sz val="9"/>
      <color indexed="81"/>
      <name val="MS P ゴシック"/>
      <family val="3"/>
      <charset val="128"/>
    </font>
    <font>
      <sz val="11"/>
      <color theme="0"/>
      <name val="游ゴシック"/>
      <family val="2"/>
      <charset val="128"/>
      <scheme val="minor"/>
    </font>
    <font>
      <b/>
      <sz val="8"/>
      <color theme="1"/>
      <name val="游ゴシック"/>
      <family val="3"/>
      <charset val="128"/>
      <scheme val="minor"/>
    </font>
    <font>
      <b/>
      <sz val="9"/>
      <color indexed="81"/>
      <name val="MS P ゴシック"/>
      <family val="3"/>
      <charset val="128"/>
    </font>
    <font>
      <sz val="12"/>
      <name val="游ゴシック"/>
      <family val="2"/>
      <charset val="128"/>
      <scheme val="minor"/>
    </font>
    <font>
      <sz val="11"/>
      <name val="游ゴシック"/>
      <family val="2"/>
      <charset val="128"/>
      <scheme val="minor"/>
    </font>
    <font>
      <sz val="10"/>
      <name val="ＭＳ 明朝"/>
      <family val="1"/>
      <charset val="128"/>
    </font>
    <font>
      <sz val="9"/>
      <name val="ＭＳ 明朝"/>
      <family val="1"/>
      <charset val="128"/>
    </font>
    <font>
      <b/>
      <sz val="11"/>
      <color rgb="FF000000"/>
      <name val="BIZ UDPゴシック"/>
      <family val="3"/>
      <charset val="128"/>
    </font>
    <font>
      <b/>
      <sz val="9"/>
      <color rgb="FF000000"/>
      <name val="BIZ UDPゴシック"/>
      <family val="3"/>
      <charset val="128"/>
    </font>
    <font>
      <sz val="11"/>
      <color rgb="FF000000"/>
      <name val="BIZ UDPゴシック"/>
      <family val="3"/>
      <charset val="128"/>
    </font>
    <font>
      <sz val="14"/>
      <color rgb="FF000000"/>
      <name val="BIZ UDPゴシック"/>
      <family val="3"/>
      <charset val="128"/>
    </font>
    <font>
      <sz val="10"/>
      <color rgb="FF000000"/>
      <name val="BIZ UDPゴシック"/>
      <family val="3"/>
      <charset val="128"/>
    </font>
    <font>
      <b/>
      <u val="double"/>
      <sz val="12"/>
      <color rgb="FF000000"/>
      <name val="BIZ UDPゴシック"/>
      <family val="3"/>
      <charset val="128"/>
    </font>
    <font>
      <sz val="12"/>
      <color rgb="FF000000"/>
      <name val="BIZ UDPゴシック"/>
      <family val="3"/>
      <charset val="128"/>
    </font>
    <font>
      <b/>
      <u/>
      <sz val="14"/>
      <color rgb="FF000000"/>
      <name val="BIZ UDPゴシック"/>
      <family val="3"/>
      <charset val="128"/>
    </font>
    <font>
      <u/>
      <sz val="12"/>
      <color rgb="FF000000"/>
      <name val="BIZ UDPゴシック"/>
      <family val="3"/>
      <charset val="128"/>
    </font>
    <font>
      <sz val="11"/>
      <name val="ＭＳ 明朝"/>
      <family val="1"/>
      <charset val="128"/>
    </font>
    <font>
      <sz val="10.5"/>
      <name val="ＭＳ 明朝"/>
      <family val="1"/>
      <charset val="128"/>
    </font>
    <font>
      <sz val="16"/>
      <name val="ＭＳ 明朝"/>
      <family val="1"/>
      <charset val="128"/>
    </font>
    <font>
      <sz val="11"/>
      <name val="ＭＳ 明朝"/>
      <family val="3"/>
      <charset val="128"/>
    </font>
    <font>
      <sz val="11"/>
      <name val="ＭＳ ゴシック"/>
      <family val="3"/>
      <charset val="128"/>
    </font>
    <font>
      <sz val="12"/>
      <name val="ＭＳ 明朝"/>
      <family val="1"/>
      <charset val="128"/>
    </font>
    <font>
      <sz val="8"/>
      <name val="ＭＳ 明朝"/>
      <family val="1"/>
      <charset val="128"/>
    </font>
    <font>
      <b/>
      <sz val="18"/>
      <color theme="1"/>
      <name val="BIZ UDPゴシック"/>
      <family val="3"/>
      <charset val="128"/>
    </font>
    <font>
      <sz val="12"/>
      <color theme="1"/>
      <name val="BIZ UDPゴシック"/>
      <family val="3"/>
      <charset val="128"/>
    </font>
    <font>
      <sz val="11"/>
      <color theme="1"/>
      <name val="BIZ UDPゴシック"/>
      <family val="3"/>
      <charset val="128"/>
    </font>
    <font>
      <sz val="18"/>
      <color theme="1"/>
      <name val="BIZ UDPゴシック"/>
      <family val="3"/>
      <charset val="128"/>
    </font>
    <font>
      <vertAlign val="superscript"/>
      <sz val="12"/>
      <color theme="1"/>
      <name val="BIZ UDPゴシック"/>
      <family val="3"/>
      <charset val="128"/>
    </font>
    <font>
      <b/>
      <u/>
      <sz val="12"/>
      <color rgb="FF000000"/>
      <name val="BIZ UDPゴシック"/>
      <family val="3"/>
      <charset val="128"/>
    </font>
    <font>
      <b/>
      <sz val="12"/>
      <color rgb="FF000000"/>
      <name val="BIZ UDPゴシック"/>
      <family val="3"/>
      <charset val="128"/>
    </font>
    <font>
      <b/>
      <sz val="12"/>
      <color theme="1"/>
      <name val="BIZ UDPゴシック"/>
      <family val="3"/>
      <charset val="128"/>
    </font>
    <font>
      <sz val="11"/>
      <color theme="1"/>
      <name val="ＭＳ 明朝"/>
      <family val="1"/>
      <charset val="128"/>
    </font>
    <font>
      <sz val="12"/>
      <name val="Century"/>
      <family val="1"/>
    </font>
    <font>
      <sz val="12"/>
      <color theme="1"/>
      <name val="ＭＳ 明朝"/>
      <family val="1"/>
      <charset val="128"/>
    </font>
    <font>
      <sz val="10.5"/>
      <name val="游ゴシック"/>
      <family val="2"/>
      <charset val="128"/>
      <scheme val="minor"/>
    </font>
    <font>
      <b/>
      <i/>
      <sz val="10.5"/>
      <name val="ＭＳ ゴシック"/>
      <family val="3"/>
      <charset val="128"/>
    </font>
    <font>
      <sz val="9"/>
      <color theme="1"/>
      <name val="ＭＳ 明朝"/>
      <family val="1"/>
      <charset val="128"/>
    </font>
    <font>
      <b/>
      <sz val="9"/>
      <color theme="1"/>
      <name val="ＭＳ ゴシック"/>
      <family val="3"/>
      <charset val="128"/>
    </font>
    <font>
      <sz val="10"/>
      <color theme="1"/>
      <name val="ＭＳ 明朝"/>
      <family val="1"/>
      <charset val="128"/>
    </font>
    <font>
      <sz val="7"/>
      <color theme="1"/>
      <name val="ＭＳ 明朝"/>
      <family val="1"/>
      <charset val="128"/>
    </font>
    <font>
      <sz val="7"/>
      <color theme="1"/>
      <name val="游ゴシック"/>
      <family val="2"/>
      <charset val="128"/>
      <scheme val="minor"/>
    </font>
    <font>
      <sz val="10"/>
      <name val="ＭＳ ゴシック"/>
      <family val="3"/>
      <charset val="128"/>
    </font>
    <font>
      <sz val="10"/>
      <color theme="1"/>
      <name val="游ゴシック"/>
      <family val="2"/>
      <charset val="128"/>
      <scheme val="minor"/>
    </font>
    <font>
      <sz val="11"/>
      <name val="ＭＳ Ｐゴシック"/>
      <family val="3"/>
      <charset val="128"/>
    </font>
    <font>
      <sz val="11"/>
      <color theme="1"/>
      <name val="游ゴシック"/>
      <family val="2"/>
      <scheme val="minor"/>
    </font>
    <font>
      <sz val="6"/>
      <name val="游ゴシック"/>
      <family val="3"/>
      <charset val="128"/>
      <scheme val="minor"/>
    </font>
    <font>
      <b/>
      <sz val="11"/>
      <color indexed="81"/>
      <name val="MS P ゴシック"/>
      <family val="3"/>
      <charset val="128"/>
    </font>
    <font>
      <b/>
      <sz val="12"/>
      <color indexed="81"/>
      <name val="MS P ゴシック"/>
      <family val="3"/>
      <charset val="128"/>
    </font>
    <font>
      <b/>
      <sz val="11"/>
      <color indexed="8"/>
      <name val="MS P ゴシック"/>
      <family val="3"/>
      <charset val="128"/>
    </font>
    <font>
      <sz val="18"/>
      <name val="ＭＳ 明朝"/>
      <family val="1"/>
      <charset val="128"/>
    </font>
    <font>
      <sz val="14"/>
      <name val="ＭＳ 明朝"/>
      <family val="1"/>
      <charset val="128"/>
    </font>
    <font>
      <b/>
      <sz val="14"/>
      <name val="ＭＳ 明朝"/>
      <family val="1"/>
      <charset val="128"/>
    </font>
    <font>
      <b/>
      <sz val="12"/>
      <name val="ＭＳ 明朝"/>
      <family val="1"/>
      <charset val="128"/>
    </font>
    <font>
      <sz val="20"/>
      <name val="ＭＳ 明朝"/>
      <family val="1"/>
      <charset val="128"/>
    </font>
    <font>
      <sz val="14"/>
      <color theme="1"/>
      <name val="ＭＳ 明朝"/>
      <family val="1"/>
      <charset val="128"/>
    </font>
    <font>
      <sz val="12"/>
      <color rgb="FFFF0000"/>
      <name val="ＭＳ 明朝"/>
      <family val="1"/>
      <charset val="128"/>
    </font>
    <font>
      <sz val="11"/>
      <color rgb="FFFF0000"/>
      <name val="ＭＳ 明朝"/>
      <family val="1"/>
      <charset val="128"/>
    </font>
    <font>
      <sz val="13"/>
      <name val="ＭＳ 明朝"/>
      <family val="1"/>
      <charset val="128"/>
    </font>
    <font>
      <sz val="7.5"/>
      <name val="ＭＳ 明朝"/>
      <family val="1"/>
      <charset val="128"/>
    </font>
    <font>
      <b/>
      <sz val="11"/>
      <name val="ＭＳ 明朝"/>
      <family val="1"/>
      <charset val="128"/>
    </font>
    <font>
      <b/>
      <sz val="14"/>
      <color theme="1"/>
      <name val="ＭＳ 明朝"/>
      <family val="1"/>
      <charset val="128"/>
    </font>
    <font>
      <b/>
      <sz val="12"/>
      <color theme="1"/>
      <name val="ＭＳ 明朝"/>
      <family val="1"/>
      <charset val="128"/>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u/>
      <sz val="12"/>
      <color theme="10"/>
      <name val="游ゴシック"/>
      <family val="3"/>
      <charset val="128"/>
      <scheme val="minor"/>
    </font>
    <font>
      <b/>
      <sz val="12"/>
      <color indexed="8"/>
      <name val="MS P ゴシック"/>
      <family val="3"/>
      <charset val="128"/>
    </font>
    <font>
      <b/>
      <i/>
      <sz val="12"/>
      <name val="ＭＳ 明朝"/>
      <family val="1"/>
      <charset val="128"/>
    </font>
  </fonts>
  <fills count="10">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CCFF"/>
        <bgColor indexed="64"/>
      </patternFill>
    </fill>
  </fills>
  <borders count="1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double">
        <color indexed="64"/>
      </top>
      <bottom style="medium">
        <color indexed="64"/>
      </bottom>
      <diagonal/>
    </border>
    <border>
      <left/>
      <right style="medium">
        <color indexed="64"/>
      </right>
      <top/>
      <bottom/>
      <diagonal/>
    </border>
    <border>
      <left style="thin">
        <color indexed="64"/>
      </left>
      <right/>
      <top/>
      <bottom style="double">
        <color indexed="64"/>
      </bottom>
      <diagonal/>
    </border>
    <border>
      <left style="medium">
        <color auto="1"/>
      </left>
      <right/>
      <top/>
      <bottom/>
      <diagonal/>
    </border>
    <border>
      <left style="thin">
        <color indexed="64"/>
      </left>
      <right/>
      <top/>
      <bottom style="dashed">
        <color auto="1"/>
      </bottom>
      <diagonal/>
    </border>
    <border>
      <left/>
      <right style="medium">
        <color indexed="64"/>
      </right>
      <top/>
      <bottom style="dashed">
        <color auto="1"/>
      </bottom>
      <diagonal/>
    </border>
    <border>
      <left style="medium">
        <color auto="1"/>
      </left>
      <right/>
      <top style="dashed">
        <color auto="1"/>
      </top>
      <bottom style="dashed">
        <color auto="1"/>
      </bottom>
      <diagonal/>
    </border>
    <border>
      <left style="thin">
        <color indexed="64"/>
      </left>
      <right/>
      <top style="dashed">
        <color auto="1"/>
      </top>
      <bottom style="dashed">
        <color auto="1"/>
      </bottom>
      <diagonal/>
    </border>
    <border>
      <left style="thin">
        <color indexed="64"/>
      </left>
      <right style="thin">
        <color indexed="64"/>
      </right>
      <top style="dashed">
        <color auto="1"/>
      </top>
      <bottom style="dashed">
        <color auto="1"/>
      </bottom>
      <diagonal/>
    </border>
    <border>
      <left/>
      <right style="medium">
        <color indexed="64"/>
      </right>
      <top style="dashed">
        <color auto="1"/>
      </top>
      <bottom style="dashed">
        <color auto="1"/>
      </bottom>
      <diagonal/>
    </border>
    <border>
      <left style="thin">
        <color indexed="64"/>
      </left>
      <right style="thin">
        <color indexed="64"/>
      </right>
      <top style="dotted">
        <color indexed="64"/>
      </top>
      <bottom style="dashed">
        <color auto="1"/>
      </bottom>
      <diagonal/>
    </border>
    <border>
      <left style="thin">
        <color indexed="64"/>
      </left>
      <right style="thin">
        <color indexed="64"/>
      </right>
      <top/>
      <bottom style="dashed">
        <color auto="1"/>
      </bottom>
      <diagonal/>
    </border>
    <border>
      <left style="thin">
        <color indexed="64"/>
      </left>
      <right/>
      <top style="dashed">
        <color auto="1"/>
      </top>
      <bottom style="double">
        <color indexed="64"/>
      </bottom>
      <diagonal/>
    </border>
    <border>
      <left style="thin">
        <color indexed="64"/>
      </left>
      <right style="thin">
        <color indexed="64"/>
      </right>
      <top/>
      <bottom style="double">
        <color indexed="64"/>
      </bottom>
      <diagonal/>
    </border>
    <border>
      <left/>
      <right style="medium">
        <color auto="1"/>
      </right>
      <top style="dashed">
        <color auto="1"/>
      </top>
      <bottom style="double">
        <color indexed="64"/>
      </bottom>
      <diagonal/>
    </border>
    <border>
      <left style="thin">
        <color indexed="64"/>
      </left>
      <right style="thin">
        <color indexed="64"/>
      </right>
      <top style="dashed">
        <color auto="1"/>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auto="1"/>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auto="1"/>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auto="1"/>
      </left>
      <right/>
      <top/>
      <bottom style="dashed">
        <color auto="1"/>
      </bottom>
      <diagonal/>
    </border>
    <border>
      <left style="thin">
        <color indexed="64"/>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dashed">
        <color auto="1"/>
      </top>
      <bottom/>
      <diagonal/>
    </border>
    <border>
      <left/>
      <right style="medium">
        <color indexed="64"/>
      </right>
      <top style="dashed">
        <color auto="1"/>
      </top>
      <bottom/>
      <diagonal/>
    </border>
    <border>
      <left style="medium">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thin">
        <color auto="1"/>
      </left>
      <right style="thin">
        <color indexed="64"/>
      </right>
      <top style="thin">
        <color auto="1"/>
      </top>
      <bottom style="thin">
        <color rgb="FFFF0000"/>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diagonalDown="1">
      <left style="thin">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right style="medium">
        <color indexed="64"/>
      </right>
      <top/>
      <bottom/>
      <diagonal style="thin">
        <color indexed="64"/>
      </diagonal>
    </border>
    <border>
      <left/>
      <right/>
      <top/>
      <bottom style="double">
        <color indexed="64"/>
      </bottom>
      <diagonal/>
    </border>
    <border diagonalDown="1">
      <left style="thin">
        <color indexed="64"/>
      </left>
      <right/>
      <top/>
      <bottom style="double">
        <color indexed="64"/>
      </bottom>
      <diagonal style="thin">
        <color indexed="64"/>
      </diagonal>
    </border>
    <border diagonalDown="1">
      <left/>
      <right style="thin">
        <color indexed="64"/>
      </right>
      <top/>
      <bottom style="double">
        <color indexed="64"/>
      </bottom>
      <diagonal style="thin">
        <color indexed="64"/>
      </diagonal>
    </border>
    <border diagonalDown="1">
      <left/>
      <right style="medium">
        <color indexed="64"/>
      </right>
      <top/>
      <bottom style="double">
        <color indexed="64"/>
      </bottom>
      <diagonal style="thin">
        <color indexed="64"/>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indexed="64"/>
      </right>
      <top style="thin">
        <color theme="1"/>
      </top>
      <bottom style="thin">
        <color rgb="FFFF0000"/>
      </bottom>
      <diagonal/>
    </border>
    <border>
      <left style="thin">
        <color indexed="64"/>
      </left>
      <right style="thin">
        <color indexed="64"/>
      </right>
      <top style="thin">
        <color theme="1"/>
      </top>
      <bottom style="thin">
        <color rgb="FFFF0000"/>
      </bottom>
      <diagonal/>
    </border>
    <border>
      <left style="thin">
        <color theme="1"/>
      </left>
      <right/>
      <top/>
      <bottom/>
      <diagonal/>
    </border>
    <border>
      <left/>
      <right style="thin">
        <color theme="1"/>
      </right>
      <top/>
      <bottom/>
      <diagonal/>
    </border>
    <border>
      <left style="thin">
        <color theme="1"/>
      </left>
      <right style="thin">
        <color indexed="64"/>
      </right>
      <top style="thin">
        <color rgb="FFFF0000"/>
      </top>
      <bottom style="thin">
        <color theme="1"/>
      </bottom>
      <diagonal/>
    </border>
    <border>
      <left style="thin">
        <color indexed="64"/>
      </left>
      <right style="thin">
        <color indexed="64"/>
      </right>
      <top style="thin">
        <color rgb="FFFF0000"/>
      </top>
      <bottom style="thin">
        <color theme="1"/>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theme="1"/>
      </top>
      <bottom/>
      <diagonal/>
    </border>
    <border>
      <left style="thin">
        <color indexed="64"/>
      </left>
      <right style="medium">
        <color indexed="64"/>
      </right>
      <top style="medium">
        <color indexed="64"/>
      </top>
      <bottom style="medium">
        <color indexed="64"/>
      </bottom>
      <diagonal/>
    </border>
  </borders>
  <cellStyleXfs count="9">
    <xf numFmtId="0" fontId="0" fillId="0" borderId="0">
      <alignment vertical="center"/>
    </xf>
    <xf numFmtId="0" fontId="3" fillId="0" borderId="0" applyNumberFormat="0" applyFill="0" applyBorder="0" applyAlignment="0" applyProtection="0">
      <alignment vertical="center"/>
    </xf>
    <xf numFmtId="38" fontId="2" fillId="0" borderId="0" applyFont="0" applyFill="0" applyBorder="0" applyAlignment="0" applyProtection="0">
      <alignment vertical="center"/>
    </xf>
    <xf numFmtId="0" fontId="3" fillId="0" borderId="0" applyNumberFormat="0" applyFill="0" applyBorder="0" applyAlignment="0" applyProtection="0">
      <alignment vertical="center"/>
    </xf>
    <xf numFmtId="38" fontId="2" fillId="0" borderId="0" applyFont="0" applyFill="0" applyBorder="0" applyAlignment="0" applyProtection="0">
      <alignment vertical="center"/>
    </xf>
    <xf numFmtId="0" fontId="52" fillId="0" borderId="0">
      <alignment vertical="center"/>
    </xf>
    <xf numFmtId="0" fontId="53" fillId="0" borderId="0"/>
    <xf numFmtId="0" fontId="6" fillId="0" borderId="0">
      <alignment vertical="center"/>
    </xf>
    <xf numFmtId="38" fontId="6" fillId="0" borderId="0" applyFont="0" applyFill="0" applyBorder="0" applyAlignment="0" applyProtection="0">
      <alignment vertical="center"/>
    </xf>
  </cellStyleXfs>
  <cellXfs count="756">
    <xf numFmtId="0" fontId="0" fillId="0" borderId="0" xfId="0">
      <alignment vertical="center"/>
    </xf>
    <xf numFmtId="14" fontId="0" fillId="0" borderId="0" xfId="0" applyNumberFormat="1">
      <alignment vertical="center"/>
    </xf>
    <xf numFmtId="0" fontId="7" fillId="6" borderId="0" xfId="0" applyFont="1" applyFill="1">
      <alignment vertical="center"/>
    </xf>
    <xf numFmtId="0" fontId="7" fillId="6" borderId="0" xfId="0" applyFont="1" applyFill="1" applyAlignment="1">
      <alignment horizontal="right" vertical="center"/>
    </xf>
    <xf numFmtId="0" fontId="5" fillId="0" borderId="0" xfId="0" applyFont="1">
      <alignment vertical="center"/>
    </xf>
    <xf numFmtId="0" fontId="5" fillId="3" borderId="4" xfId="0" applyFont="1" applyFill="1" applyBorder="1">
      <alignment vertical="center"/>
    </xf>
    <xf numFmtId="0" fontId="5" fillId="3" borderId="5" xfId="0" applyFont="1" applyFill="1" applyBorder="1">
      <alignment vertical="center"/>
    </xf>
    <xf numFmtId="0" fontId="5" fillId="3" borderId="6" xfId="0" applyFont="1" applyFill="1" applyBorder="1">
      <alignment vertical="center"/>
    </xf>
    <xf numFmtId="0" fontId="5" fillId="3" borderId="12" xfId="0" applyFont="1" applyFill="1" applyBorder="1">
      <alignment vertical="center"/>
    </xf>
    <xf numFmtId="0" fontId="5" fillId="3" borderId="14" xfId="0" applyFont="1" applyFill="1" applyBorder="1">
      <alignment vertical="center"/>
    </xf>
    <xf numFmtId="0" fontId="5" fillId="3" borderId="13" xfId="0" applyFont="1" applyFill="1" applyBorder="1">
      <alignment vertical="center"/>
    </xf>
    <xf numFmtId="0" fontId="5" fillId="3" borderId="8" xfId="0" applyFont="1" applyFill="1" applyBorder="1">
      <alignment vertical="center"/>
    </xf>
    <xf numFmtId="0" fontId="5" fillId="3" borderId="1" xfId="0" applyFont="1" applyFill="1" applyBorder="1">
      <alignment vertical="center"/>
    </xf>
    <xf numFmtId="0" fontId="5" fillId="3" borderId="9" xfId="0" applyFont="1" applyFill="1" applyBorder="1">
      <alignment vertical="center"/>
    </xf>
    <xf numFmtId="38" fontId="0" fillId="0" borderId="0" xfId="0" applyNumberFormat="1">
      <alignment vertical="center"/>
    </xf>
    <xf numFmtId="0" fontId="9" fillId="0" borderId="0" xfId="0" applyFont="1">
      <alignment vertical="center"/>
    </xf>
    <xf numFmtId="0" fontId="12" fillId="0" borderId="0" xfId="0" applyFont="1">
      <alignment vertical="center"/>
    </xf>
    <xf numFmtId="0" fontId="13" fillId="0" borderId="0" xfId="0" applyFont="1">
      <alignment vertical="center"/>
    </xf>
    <xf numFmtId="0" fontId="14" fillId="0" borderId="38" xfId="0" applyFont="1" applyBorder="1" applyAlignment="1">
      <alignment horizontal="center" vertical="center"/>
    </xf>
    <xf numFmtId="0" fontId="14" fillId="0" borderId="32" xfId="0" applyFont="1" applyBorder="1" applyAlignment="1">
      <alignment horizontal="center" vertical="center"/>
    </xf>
    <xf numFmtId="0" fontId="17" fillId="0" borderId="94" xfId="0" applyFont="1" applyBorder="1" applyAlignment="1">
      <alignment vertical="center" wrapText="1"/>
    </xf>
    <xf numFmtId="0" fontId="17" fillId="0" borderId="58" xfId="0" applyFont="1" applyBorder="1" applyAlignment="1">
      <alignment vertical="center" wrapText="1"/>
    </xf>
    <xf numFmtId="0" fontId="19" fillId="0" borderId="10" xfId="0" applyFont="1" applyBorder="1" applyAlignment="1">
      <alignment vertical="center" wrapText="1"/>
    </xf>
    <xf numFmtId="0" fontId="18" fillId="0" borderId="10" xfId="0" applyFont="1" applyBorder="1" applyAlignment="1">
      <alignment horizontal="center" vertical="center" wrapText="1"/>
    </xf>
    <xf numFmtId="0" fontId="21" fillId="0" borderId="11" xfId="0" applyFont="1" applyBorder="1" applyAlignment="1">
      <alignment vertical="center" wrapText="1"/>
    </xf>
    <xf numFmtId="0" fontId="24" fillId="0" borderId="15" xfId="0" applyFont="1" applyBorder="1" applyAlignment="1">
      <alignment vertical="center" wrapText="1"/>
    </xf>
    <xf numFmtId="0" fontId="25" fillId="0" borderId="0" xfId="0" applyFont="1" applyAlignment="1">
      <alignment horizontal="left" vertical="center"/>
    </xf>
    <xf numFmtId="0" fontId="25" fillId="0" borderId="0" xfId="0" applyFont="1">
      <alignment vertical="center"/>
    </xf>
    <xf numFmtId="0" fontId="25" fillId="0" borderId="1" xfId="0" applyFont="1" applyBorder="1">
      <alignment vertical="center"/>
    </xf>
    <xf numFmtId="0" fontId="25" fillId="0" borderId="9" xfId="0" applyFont="1" applyBorder="1">
      <alignment vertical="center"/>
    </xf>
    <xf numFmtId="0" fontId="25" fillId="0" borderId="0" xfId="0" applyFont="1" applyAlignment="1">
      <alignment horizontal="right" vertical="center"/>
    </xf>
    <xf numFmtId="0" fontId="30" fillId="0" borderId="0" xfId="0" applyFont="1">
      <alignment vertical="center"/>
    </xf>
    <xf numFmtId="0" fontId="14" fillId="0" borderId="0" xfId="0" applyFont="1">
      <alignment vertical="center"/>
    </xf>
    <xf numFmtId="0" fontId="30" fillId="0" borderId="1" xfId="0" applyFont="1" applyBorder="1">
      <alignment vertical="center"/>
    </xf>
    <xf numFmtId="0" fontId="30" fillId="0" borderId="0" xfId="0" applyFont="1" applyAlignment="1">
      <alignment horizontal="justify" vertical="center"/>
    </xf>
    <xf numFmtId="0" fontId="25" fillId="0" borderId="4" xfId="0" applyFont="1" applyBorder="1" applyAlignment="1">
      <alignment vertical="center" shrinkToFit="1"/>
    </xf>
    <xf numFmtId="0" fontId="25" fillId="0" borderId="5" xfId="0" applyFont="1" applyBorder="1" applyAlignment="1">
      <alignment vertical="center" shrinkToFit="1"/>
    </xf>
    <xf numFmtId="0" fontId="25" fillId="0" borderId="6" xfId="0" applyFont="1" applyBorder="1" applyAlignment="1">
      <alignment vertical="center" shrinkToFit="1"/>
    </xf>
    <xf numFmtId="0" fontId="29" fillId="0" borderId="5" xfId="0" applyFont="1" applyBorder="1" applyAlignment="1">
      <alignment vertical="center" shrinkToFit="1"/>
    </xf>
    <xf numFmtId="0" fontId="29" fillId="5" borderId="5" xfId="0" applyFont="1" applyFill="1" applyBorder="1" applyAlignment="1">
      <alignment vertical="center" shrinkToFit="1"/>
    </xf>
    <xf numFmtId="0" fontId="4" fillId="2" borderId="5" xfId="0" applyFont="1" applyFill="1" applyBorder="1" applyAlignment="1" applyProtection="1">
      <alignment horizontal="center" vertical="center"/>
      <protection locked="0"/>
    </xf>
    <xf numFmtId="0" fontId="25" fillId="0" borderId="0" xfId="0" applyFont="1" applyAlignment="1">
      <alignment horizontal="center" vertical="center" shrinkToFit="1"/>
    </xf>
    <xf numFmtId="0" fontId="32" fillId="0" borderId="0" xfId="0" applyFont="1" applyAlignment="1">
      <alignment horizontal="center" vertical="center"/>
    </xf>
    <xf numFmtId="0" fontId="22" fillId="0" borderId="58" xfId="0" applyFont="1" applyBorder="1" applyAlignment="1">
      <alignment vertical="center" wrapText="1"/>
    </xf>
    <xf numFmtId="0" fontId="19" fillId="0" borderId="82" xfId="0" applyFont="1" applyBorder="1" applyAlignment="1">
      <alignment vertical="center" wrapText="1"/>
    </xf>
    <xf numFmtId="0" fontId="18" fillId="0" borderId="82" xfId="0" applyFont="1" applyBorder="1" applyAlignment="1">
      <alignment horizontal="center" vertical="center" wrapText="1"/>
    </xf>
    <xf numFmtId="0" fontId="33" fillId="0" borderId="0" xfId="0" applyFont="1" applyAlignment="1">
      <alignment horizontal="left" vertical="center"/>
    </xf>
    <xf numFmtId="0" fontId="34" fillId="0" borderId="0" xfId="0" applyFont="1" applyAlignment="1">
      <alignment horizontal="right" vertical="center"/>
    </xf>
    <xf numFmtId="0" fontId="34" fillId="0" borderId="8" xfId="0" applyFont="1" applyBorder="1" applyAlignment="1">
      <alignment horizontal="right" vertical="center"/>
    </xf>
    <xf numFmtId="0" fontId="34" fillId="0" borderId="4" xfId="0" applyFont="1" applyBorder="1" applyAlignment="1">
      <alignment horizontal="right" vertical="center"/>
    </xf>
    <xf numFmtId="0" fontId="33" fillId="0" borderId="2" xfId="0" applyFont="1" applyBorder="1">
      <alignment vertical="center"/>
    </xf>
    <xf numFmtId="0" fontId="34" fillId="0" borderId="3" xfId="0" applyFont="1" applyBorder="1" applyAlignment="1">
      <alignment horizontal="right" vertical="center"/>
    </xf>
    <xf numFmtId="0" fontId="4" fillId="2" borderId="1" xfId="0" applyFont="1" applyFill="1" applyBorder="1" applyAlignment="1" applyProtection="1">
      <alignment horizontal="center" vertical="center"/>
      <protection locked="0"/>
    </xf>
    <xf numFmtId="0" fontId="0" fillId="0" borderId="16" xfId="0" applyBorder="1">
      <alignment vertical="center"/>
    </xf>
    <xf numFmtId="0" fontId="4" fillId="2" borderId="41" xfId="0" applyFont="1" applyFill="1" applyBorder="1" applyAlignment="1" applyProtection="1">
      <alignment horizontal="center" vertical="center"/>
      <protection locked="0"/>
    </xf>
    <xf numFmtId="0" fontId="19" fillId="0" borderId="76" xfId="0" applyFont="1" applyBorder="1" applyAlignment="1">
      <alignment vertical="center" wrapText="1"/>
    </xf>
    <xf numFmtId="0" fontId="18" fillId="0" borderId="76"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8" xfId="0" applyFont="1" applyBorder="1" applyAlignment="1">
      <alignment vertical="center" wrapText="1"/>
    </xf>
    <xf numFmtId="0" fontId="20" fillId="0" borderId="23" xfId="0" applyFont="1" applyBorder="1" applyAlignment="1">
      <alignment horizontal="center" vertical="center" wrapText="1"/>
    </xf>
    <xf numFmtId="0" fontId="20" fillId="0" borderId="77" xfId="0" applyFont="1" applyBorder="1" applyAlignment="1">
      <alignment horizontal="center" vertical="center" wrapText="1"/>
    </xf>
    <xf numFmtId="0" fontId="18" fillId="0" borderId="100" xfId="0" applyFont="1" applyBorder="1" applyAlignment="1">
      <alignment vertical="center" wrapText="1"/>
    </xf>
    <xf numFmtId="0" fontId="18" fillId="0" borderId="98" xfId="0" applyFont="1" applyBorder="1" applyAlignment="1">
      <alignment vertical="center" wrapText="1"/>
    </xf>
    <xf numFmtId="0" fontId="18" fillId="0" borderId="97" xfId="0" applyFont="1" applyBorder="1" applyAlignment="1">
      <alignment vertical="center" wrapText="1"/>
    </xf>
    <xf numFmtId="0" fontId="22" fillId="0" borderId="97" xfId="0" applyFont="1" applyBorder="1" applyAlignment="1">
      <alignment horizontal="left" vertical="center" wrapText="1"/>
    </xf>
    <xf numFmtId="0" fontId="22" fillId="0" borderId="104" xfId="0" applyFont="1" applyBorder="1" applyAlignment="1">
      <alignment horizontal="left" vertical="center" wrapText="1"/>
    </xf>
    <xf numFmtId="0" fontId="34" fillId="0" borderId="0" xfId="0" applyFont="1">
      <alignment vertical="center"/>
    </xf>
    <xf numFmtId="0" fontId="18" fillId="0" borderId="10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40" xfId="0" applyFont="1" applyBorder="1" applyAlignment="1">
      <alignment horizontal="center" vertical="center" wrapText="1"/>
    </xf>
    <xf numFmtId="0" fontId="22" fillId="0" borderId="107" xfId="0" applyFont="1" applyBorder="1" applyAlignment="1">
      <alignment horizontal="left" vertical="center" wrapText="1"/>
    </xf>
    <xf numFmtId="0" fontId="34" fillId="0" borderId="108" xfId="0" applyFont="1" applyBorder="1" applyAlignment="1">
      <alignment vertical="center" wrapText="1"/>
    </xf>
    <xf numFmtId="0" fontId="26" fillId="0" borderId="1" xfId="0" applyFont="1" applyBorder="1" applyAlignment="1">
      <alignment vertical="center" wrapText="1"/>
    </xf>
    <xf numFmtId="0" fontId="26" fillId="0" borderId="14" xfId="0" applyFont="1" applyBorder="1" applyAlignment="1">
      <alignment vertical="center" wrapText="1"/>
    </xf>
    <xf numFmtId="0" fontId="26" fillId="0" borderId="13" xfId="0" applyFont="1" applyBorder="1" applyAlignment="1">
      <alignment vertical="center" wrapText="1"/>
    </xf>
    <xf numFmtId="0" fontId="26" fillId="5" borderId="1" xfId="0" applyFont="1" applyFill="1" applyBorder="1" applyAlignment="1">
      <alignment vertical="center" wrapText="1"/>
    </xf>
    <xf numFmtId="0" fontId="26" fillId="7" borderId="9" xfId="0" applyFont="1" applyFill="1" applyBorder="1" applyAlignment="1">
      <alignment vertical="center" wrapText="1"/>
    </xf>
    <xf numFmtId="0" fontId="19" fillId="0" borderId="15" xfId="0" applyFont="1" applyBorder="1" applyAlignment="1">
      <alignment vertical="center" wrapText="1"/>
    </xf>
    <xf numFmtId="0" fontId="22" fillId="0" borderId="100" xfId="0" applyFont="1" applyBorder="1" applyAlignment="1">
      <alignment horizontal="left" vertical="center" wrapText="1"/>
    </xf>
    <xf numFmtId="0" fontId="18" fillId="0" borderId="109" xfId="0" applyFont="1" applyBorder="1" applyAlignment="1">
      <alignment horizontal="center" vertical="center" wrapText="1"/>
    </xf>
    <xf numFmtId="0" fontId="20" fillId="0" borderId="7" xfId="0" applyFont="1" applyBorder="1" applyAlignment="1">
      <alignment vertical="center" wrapText="1"/>
    </xf>
    <xf numFmtId="0" fontId="18" fillId="0" borderId="111" xfId="0" applyFont="1" applyBorder="1" applyAlignment="1">
      <alignment horizontal="center" vertical="center" wrapText="1"/>
    </xf>
    <xf numFmtId="0" fontId="4" fillId="2" borderId="112" xfId="0" applyFont="1" applyFill="1" applyBorder="1" applyAlignment="1" applyProtection="1">
      <alignment horizontal="center" vertical="center"/>
      <protection locked="0"/>
    </xf>
    <xf numFmtId="0" fontId="19" fillId="0" borderId="111" xfId="0" applyFont="1" applyBorder="1" applyAlignment="1">
      <alignment vertical="center" wrapText="1"/>
    </xf>
    <xf numFmtId="0" fontId="20" fillId="0" borderId="113" xfId="0" applyFont="1" applyBorder="1" applyAlignment="1">
      <alignment horizontal="center" vertical="center" wrapText="1"/>
    </xf>
    <xf numFmtId="0" fontId="22" fillId="0" borderId="110" xfId="0" applyFont="1" applyBorder="1" applyAlignment="1">
      <alignment horizontal="left" vertical="center" wrapText="1"/>
    </xf>
    <xf numFmtId="0" fontId="18" fillId="0" borderId="2" xfId="0" applyFont="1" applyBorder="1" applyAlignment="1">
      <alignment horizontal="center" vertical="center" wrapText="1"/>
    </xf>
    <xf numFmtId="0" fontId="4" fillId="2" borderId="2" xfId="0" applyFont="1" applyFill="1" applyBorder="1" applyAlignment="1" applyProtection="1">
      <alignment horizontal="center" vertical="center"/>
      <protection locked="0"/>
    </xf>
    <xf numFmtId="0" fontId="20" fillId="0" borderId="2" xfId="0" applyFont="1" applyBorder="1" applyAlignment="1">
      <alignment horizontal="center" vertical="center" wrapText="1"/>
    </xf>
    <xf numFmtId="0" fontId="37" fillId="0" borderId="107" xfId="0" applyFont="1" applyBorder="1" applyAlignment="1">
      <alignment horizontal="center" vertical="center" wrapText="1"/>
    </xf>
    <xf numFmtId="0" fontId="25" fillId="0" borderId="0" xfId="0" applyFont="1" applyAlignment="1">
      <alignment horizontal="center" vertical="center"/>
    </xf>
    <xf numFmtId="0" fontId="14" fillId="0" borderId="0" xfId="0" applyFont="1" applyAlignment="1">
      <alignment horizontal="center" vertical="center" wrapText="1"/>
    </xf>
    <xf numFmtId="0" fontId="14" fillId="0" borderId="14" xfId="0" applyFont="1" applyBorder="1" applyAlignment="1">
      <alignment horizontal="center" vertical="center" wrapText="1"/>
    </xf>
    <xf numFmtId="0" fontId="40" fillId="0" borderId="0" xfId="0" applyFont="1">
      <alignment vertical="center"/>
    </xf>
    <xf numFmtId="0" fontId="30" fillId="0" borderId="0" xfId="0" applyFont="1" applyAlignment="1">
      <alignment vertical="distributed" wrapText="1"/>
    </xf>
    <xf numFmtId="49" fontId="30" fillId="0" borderId="0" xfId="0" applyNumberFormat="1" applyFont="1">
      <alignment vertical="center"/>
    </xf>
    <xf numFmtId="0" fontId="12" fillId="0" borderId="0" xfId="0" applyFont="1" applyAlignment="1">
      <alignment vertical="distributed" wrapText="1"/>
    </xf>
    <xf numFmtId="49" fontId="41" fillId="0" borderId="0" xfId="0" applyNumberFormat="1" applyFont="1">
      <alignment vertical="center"/>
    </xf>
    <xf numFmtId="0" fontId="30" fillId="0" borderId="0" xfId="0" applyFont="1" applyAlignment="1"/>
    <xf numFmtId="0" fontId="0" fillId="0" borderId="0" xfId="0" applyAlignment="1">
      <alignment vertical="center" wrapText="1"/>
    </xf>
    <xf numFmtId="49" fontId="25" fillId="0" borderId="0" xfId="0" applyNumberFormat="1" applyFont="1">
      <alignment vertical="center"/>
    </xf>
    <xf numFmtId="0" fontId="30" fillId="0" borderId="0" xfId="0" applyFont="1" applyAlignment="1">
      <alignment horizontal="left" vertical="center"/>
    </xf>
    <xf numFmtId="0" fontId="42" fillId="0" borderId="0" xfId="0" applyFont="1">
      <alignment vertical="center"/>
    </xf>
    <xf numFmtId="0" fontId="15" fillId="0" borderId="0" xfId="0" applyFont="1" applyAlignment="1">
      <alignment horizontal="left" vertical="center"/>
    </xf>
    <xf numFmtId="0" fontId="26" fillId="0" borderId="0" xfId="0" applyFont="1" applyAlignment="1">
      <alignment horizontal="right" vertical="center"/>
    </xf>
    <xf numFmtId="0" fontId="25" fillId="0" borderId="12" xfId="0" applyFont="1" applyBorder="1" applyAlignment="1">
      <alignment horizontal="center" vertical="center" shrinkToFit="1"/>
    </xf>
    <xf numFmtId="0" fontId="25" fillId="0" borderId="14"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1" xfId="0" applyFont="1" applyBorder="1" applyAlignment="1">
      <alignment horizontal="center" vertical="center" shrinkToFit="1"/>
    </xf>
    <xf numFmtId="0" fontId="26" fillId="0" borderId="12" xfId="0" applyFont="1" applyBorder="1">
      <alignment vertical="center"/>
    </xf>
    <xf numFmtId="0" fontId="26" fillId="0" borderId="14" xfId="0" applyFont="1" applyBorder="1">
      <alignment vertical="center"/>
    </xf>
    <xf numFmtId="0" fontId="26" fillId="0" borderId="7" xfId="0" applyFont="1" applyBorder="1">
      <alignment vertical="center"/>
    </xf>
    <xf numFmtId="0" fontId="44" fillId="0" borderId="0" xfId="0" applyFont="1" applyAlignment="1">
      <alignment horizontal="justify" vertical="center"/>
    </xf>
    <xf numFmtId="0" fontId="26" fillId="0" borderId="0" xfId="0" applyFont="1">
      <alignment vertical="center"/>
    </xf>
    <xf numFmtId="0" fontId="43" fillId="0" borderId="0" xfId="0" applyFont="1" applyAlignment="1">
      <alignment vertical="distributed" wrapText="1"/>
    </xf>
    <xf numFmtId="0" fontId="45" fillId="0" borderId="0" xfId="0" applyFont="1">
      <alignment vertical="center"/>
    </xf>
    <xf numFmtId="0" fontId="46" fillId="0" borderId="0" xfId="0" applyFont="1" applyAlignment="1">
      <alignment horizontal="right" vertical="center"/>
    </xf>
    <xf numFmtId="0" fontId="45" fillId="0" borderId="5" xfId="0" applyFont="1" applyBorder="1" applyAlignment="1">
      <alignment vertical="center" wrapText="1"/>
    </xf>
    <xf numFmtId="0" fontId="45" fillId="0" borderId="0" xfId="0" applyFont="1" applyAlignment="1">
      <alignment vertical="center" wrapText="1"/>
    </xf>
    <xf numFmtId="0" fontId="45" fillId="0" borderId="0" xfId="0" applyFont="1" applyAlignment="1">
      <alignment horizontal="left" vertical="center" indent="1" shrinkToFit="1"/>
    </xf>
    <xf numFmtId="0" fontId="0" fillId="0" borderId="0" xfId="0" applyAlignment="1">
      <alignment horizontal="left" vertical="center" indent="1" shrinkToFit="1"/>
    </xf>
    <xf numFmtId="0" fontId="48" fillId="0" borderId="133" xfId="0" applyFont="1" applyBorder="1" applyAlignment="1">
      <alignment horizontal="center" vertical="center"/>
    </xf>
    <xf numFmtId="0" fontId="48" fillId="0" borderId="133" xfId="0" applyFont="1" applyBorder="1" applyAlignment="1">
      <alignment horizontal="center" vertical="center" wrapText="1"/>
    </xf>
    <xf numFmtId="38" fontId="45" fillId="5" borderId="11" xfId="0" applyNumberFormat="1" applyFont="1" applyFill="1" applyBorder="1" applyAlignment="1">
      <alignment vertical="center" shrinkToFit="1"/>
    </xf>
    <xf numFmtId="38" fontId="45" fillId="5" borderId="2" xfId="0" applyNumberFormat="1" applyFont="1" applyFill="1" applyBorder="1" applyAlignment="1">
      <alignment vertical="center" shrinkToFit="1"/>
    </xf>
    <xf numFmtId="38" fontId="45" fillId="5" borderId="10" xfId="0" applyNumberFormat="1" applyFont="1" applyFill="1" applyBorder="1" applyAlignment="1">
      <alignment vertical="center" shrinkToFit="1"/>
    </xf>
    <xf numFmtId="49" fontId="45" fillId="0" borderId="111" xfId="0" applyNumberFormat="1" applyFont="1" applyBorder="1" applyAlignment="1">
      <alignment vertical="center" wrapText="1"/>
    </xf>
    <xf numFmtId="0" fontId="33" fillId="0" borderId="107" xfId="0" applyFont="1" applyBorder="1" applyAlignment="1">
      <alignment vertical="center" wrapText="1"/>
    </xf>
    <xf numFmtId="0" fontId="26" fillId="0" borderId="8" xfId="0" applyFont="1" applyBorder="1">
      <alignment vertical="center"/>
    </xf>
    <xf numFmtId="0" fontId="26" fillId="0" borderId="1" xfId="0" applyFont="1" applyBorder="1">
      <alignment vertical="center"/>
    </xf>
    <xf numFmtId="0" fontId="20" fillId="0" borderId="4" xfId="0" applyFont="1" applyBorder="1" applyAlignment="1">
      <alignment horizontal="center" vertical="center" wrapText="1"/>
    </xf>
    <xf numFmtId="0" fontId="18" fillId="0" borderId="107" xfId="0" applyFont="1" applyBorder="1" applyAlignment="1">
      <alignment vertical="center" wrapText="1"/>
    </xf>
    <xf numFmtId="0" fontId="19" fillId="0" borderId="2" xfId="0" applyFont="1" applyBorder="1" applyAlignment="1">
      <alignment horizontal="left" vertical="center" wrapText="1"/>
    </xf>
    <xf numFmtId="0" fontId="0" fillId="0" borderId="0" xfId="0" applyAlignment="1">
      <alignment vertical="top" wrapText="1"/>
    </xf>
    <xf numFmtId="0" fontId="0" fillId="0" borderId="0" xfId="0" applyAlignment="1">
      <alignment vertical="top"/>
    </xf>
    <xf numFmtId="0" fontId="30" fillId="0" borderId="0" xfId="0" applyFont="1" applyAlignment="1">
      <alignment vertical="top"/>
    </xf>
    <xf numFmtId="0" fontId="30" fillId="7" borderId="0" xfId="0" applyFont="1" applyFill="1">
      <alignment vertical="center"/>
    </xf>
    <xf numFmtId="0" fontId="25" fillId="5" borderId="12" xfId="0" applyFont="1" applyFill="1" applyBorder="1" applyAlignment="1">
      <alignment vertical="center" wrapText="1"/>
    </xf>
    <xf numFmtId="0" fontId="25" fillId="5" borderId="14" xfId="0" applyFont="1" applyFill="1" applyBorder="1" applyAlignment="1">
      <alignment vertical="center" wrapText="1"/>
    </xf>
    <xf numFmtId="0" fontId="25" fillId="5" borderId="7" xfId="0" applyFont="1" applyFill="1" applyBorder="1" applyAlignment="1">
      <alignment vertical="center" wrapText="1"/>
    </xf>
    <xf numFmtId="0" fontId="25" fillId="5" borderId="0" xfId="0" applyFont="1" applyFill="1" applyAlignment="1">
      <alignment vertical="center" wrapText="1"/>
    </xf>
    <xf numFmtId="0" fontId="25" fillId="5" borderId="1" xfId="0" applyFont="1" applyFill="1" applyBorder="1" applyAlignment="1">
      <alignment vertical="center" wrapText="1"/>
    </xf>
    <xf numFmtId="38" fontId="45" fillId="7" borderId="11" xfId="0" applyNumberFormat="1" applyFont="1" applyFill="1" applyBorder="1" applyAlignment="1">
      <alignment vertical="center" shrinkToFit="1"/>
    </xf>
    <xf numFmtId="38" fontId="45" fillId="7" borderId="2" xfId="0" applyNumberFormat="1" applyFont="1" applyFill="1" applyBorder="1" applyAlignment="1">
      <alignment vertical="center" shrinkToFit="1"/>
    </xf>
    <xf numFmtId="38" fontId="45" fillId="7" borderId="10" xfId="0" applyNumberFormat="1" applyFont="1" applyFill="1" applyBorder="1" applyAlignment="1">
      <alignment vertical="center" shrinkToFit="1"/>
    </xf>
    <xf numFmtId="38" fontId="45" fillId="7" borderId="111" xfId="0" applyNumberFormat="1" applyFont="1" applyFill="1" applyBorder="1" applyAlignment="1">
      <alignment vertical="center" shrinkToFit="1"/>
    </xf>
    <xf numFmtId="182" fontId="45" fillId="5" borderId="11" xfId="0" applyNumberFormat="1" applyFont="1" applyFill="1" applyBorder="1" applyAlignment="1">
      <alignment vertical="center" shrinkToFit="1"/>
    </xf>
    <xf numFmtId="182" fontId="45" fillId="5" borderId="2" xfId="0" applyNumberFormat="1" applyFont="1" applyFill="1" applyBorder="1" applyAlignment="1">
      <alignment vertical="center" shrinkToFit="1"/>
    </xf>
    <xf numFmtId="182" fontId="45" fillId="5" borderId="10" xfId="0" applyNumberFormat="1" applyFont="1" applyFill="1" applyBorder="1" applyAlignment="1">
      <alignment vertical="center" shrinkToFit="1"/>
    </xf>
    <xf numFmtId="49" fontId="45" fillId="5" borderId="11" xfId="0" applyNumberFormat="1" applyFont="1" applyFill="1" applyBorder="1" applyAlignment="1">
      <alignment vertical="center" wrapText="1"/>
    </xf>
    <xf numFmtId="49" fontId="45" fillId="5" borderId="2" xfId="0" applyNumberFormat="1" applyFont="1" applyFill="1" applyBorder="1" applyAlignment="1">
      <alignment vertical="center" wrapText="1"/>
    </xf>
    <xf numFmtId="49" fontId="45" fillId="5" borderId="10" xfId="0" applyNumberFormat="1" applyFont="1" applyFill="1" applyBorder="1" applyAlignment="1">
      <alignment vertical="center" wrapText="1"/>
    </xf>
    <xf numFmtId="0" fontId="29" fillId="0" borderId="5" xfId="0" applyFont="1" applyBorder="1" applyAlignment="1">
      <alignment horizontal="center" vertical="center" shrinkToFit="1"/>
    </xf>
    <xf numFmtId="0" fontId="26" fillId="0" borderId="1" xfId="0" applyFont="1" applyBorder="1" applyAlignment="1">
      <alignment horizontal="center" vertical="center" wrapText="1"/>
    </xf>
    <xf numFmtId="0" fontId="42" fillId="0" borderId="0" xfId="0" applyFont="1" applyAlignment="1">
      <alignment horizontal="center" vertical="center"/>
    </xf>
    <xf numFmtId="0" fontId="25" fillId="0" borderId="0" xfId="0" applyFont="1" applyAlignment="1"/>
    <xf numFmtId="0" fontId="58" fillId="5" borderId="64" xfId="0" applyFont="1" applyFill="1" applyBorder="1" applyAlignment="1">
      <alignment horizontal="center" vertical="center"/>
    </xf>
    <xf numFmtId="0" fontId="30" fillId="0" borderId="0" xfId="0" applyFont="1" applyAlignment="1">
      <alignment horizontal="left"/>
    </xf>
    <xf numFmtId="49" fontId="30" fillId="0" borderId="0" xfId="0" applyNumberFormat="1" applyFont="1" applyAlignment="1">
      <alignment horizontal="right" vertical="center"/>
    </xf>
    <xf numFmtId="0" fontId="30" fillId="0" borderId="0" xfId="0" applyFont="1" applyAlignment="1">
      <alignment horizontal="center" vertical="center"/>
    </xf>
    <xf numFmtId="0" fontId="59" fillId="0" borderId="0" xfId="0" applyFont="1" applyAlignment="1">
      <alignment horizontal="center" vertical="center"/>
    </xf>
    <xf numFmtId="0" fontId="59" fillId="0" borderId="0" xfId="0" applyFont="1" applyAlignment="1">
      <alignment horizontal="centerContinuous" vertical="center"/>
    </xf>
    <xf numFmtId="0" fontId="14" fillId="0" borderId="0" xfId="0" applyFont="1" applyAlignment="1">
      <alignment horizontal="left" vertical="center"/>
    </xf>
    <xf numFmtId="0" fontId="59" fillId="0" borderId="0" xfId="0" applyFont="1" applyAlignment="1">
      <alignment horizontal="left" vertical="center"/>
    </xf>
    <xf numFmtId="0" fontId="30" fillId="0" borderId="1" xfId="0" applyFont="1" applyBorder="1" applyAlignment="1">
      <alignment horizontal="center" vertical="center"/>
    </xf>
    <xf numFmtId="0" fontId="30" fillId="0" borderId="0" xfId="0" applyFont="1" applyAlignment="1">
      <alignment horizontal="center" vertical="center" wrapText="1"/>
    </xf>
    <xf numFmtId="0" fontId="30" fillId="0" borderId="5" xfId="0" applyFont="1" applyBorder="1" applyAlignment="1">
      <alignment horizontal="center" vertical="center" wrapText="1"/>
    </xf>
    <xf numFmtId="0" fontId="14" fillId="0" borderId="0" xfId="0" applyFont="1" applyAlignment="1">
      <alignment horizontal="center" vertical="center"/>
    </xf>
    <xf numFmtId="0" fontId="14" fillId="0" borderId="0" xfId="0" applyFont="1" applyAlignment="1">
      <alignment horizontal="distributed" vertical="center"/>
    </xf>
    <xf numFmtId="0" fontId="58" fillId="0" borderId="0" xfId="0" applyFont="1">
      <alignment vertical="center"/>
    </xf>
    <xf numFmtId="0" fontId="27" fillId="0" borderId="0" xfId="0" applyFont="1" applyAlignment="1">
      <alignment horizontal="center" vertical="center"/>
    </xf>
    <xf numFmtId="0" fontId="25" fillId="0" borderId="0" xfId="0" applyFont="1" applyAlignment="1">
      <alignment horizontal="centerContinuous" vertical="center"/>
    </xf>
    <xf numFmtId="0" fontId="59" fillId="0" borderId="0" xfId="0" applyFont="1">
      <alignment vertical="center"/>
    </xf>
    <xf numFmtId="0" fontId="59" fillId="0" borderId="0" xfId="0" applyFont="1" applyAlignment="1">
      <alignment vertical="center" wrapText="1"/>
    </xf>
    <xf numFmtId="0" fontId="30" fillId="0" borderId="0" xfId="0" applyFont="1" applyAlignment="1">
      <alignment vertical="center" wrapText="1"/>
    </xf>
    <xf numFmtId="0" fontId="14" fillId="0" borderId="0" xfId="0" applyFont="1" applyAlignment="1">
      <alignment horizontal="centerContinuous" vertical="center"/>
    </xf>
    <xf numFmtId="181" fontId="27" fillId="7" borderId="0" xfId="4" applyNumberFormat="1" applyFont="1" applyFill="1" applyBorder="1" applyAlignment="1">
      <alignment vertical="center"/>
    </xf>
    <xf numFmtId="0" fontId="14" fillId="0" borderId="0" xfId="0" applyFont="1" applyAlignment="1">
      <alignment horizontal="left" vertical="center" indent="1"/>
    </xf>
    <xf numFmtId="0" fontId="14" fillId="0" borderId="17" xfId="0" applyFont="1" applyBorder="1" applyAlignment="1">
      <alignment vertical="top" wrapText="1"/>
    </xf>
    <xf numFmtId="0" fontId="59" fillId="0" borderId="18" xfId="0" applyFont="1" applyBorder="1" applyAlignment="1">
      <alignment horizontal="center" vertical="center"/>
    </xf>
    <xf numFmtId="0" fontId="30" fillId="0" borderId="18" xfId="0" applyFont="1" applyBorder="1" applyAlignment="1">
      <alignment horizontal="center" vertical="center" wrapText="1"/>
    </xf>
    <xf numFmtId="0" fontId="59" fillId="0" borderId="18" xfId="0" applyFont="1" applyBorder="1" applyAlignment="1">
      <alignment horizontal="center" vertical="center" wrapText="1"/>
    </xf>
    <xf numFmtId="0" fontId="59" fillId="0" borderId="22" xfId="0" applyFont="1" applyBorder="1" applyAlignment="1">
      <alignment horizontal="center" vertical="center" wrapText="1"/>
    </xf>
    <xf numFmtId="0" fontId="59" fillId="5" borderId="1" xfId="0" applyFont="1" applyFill="1" applyBorder="1" applyAlignment="1">
      <alignment horizontal="center" vertical="center" wrapText="1"/>
    </xf>
    <xf numFmtId="0" fontId="30" fillId="5" borderId="82" xfId="0" applyFont="1" applyFill="1" applyBorder="1" applyAlignment="1">
      <alignment horizontal="center" vertical="center" wrapText="1"/>
    </xf>
    <xf numFmtId="38" fontId="59" fillId="0" borderId="24" xfId="4" applyFont="1" applyFill="1" applyBorder="1" applyAlignment="1">
      <alignment horizontal="center" vertical="center"/>
    </xf>
    <xf numFmtId="0" fontId="59" fillId="0" borderId="25" xfId="0" applyFont="1" applyBorder="1" applyAlignment="1">
      <alignment horizontal="center" vertical="center" wrapText="1"/>
    </xf>
    <xf numFmtId="0" fontId="59" fillId="5" borderId="4" xfId="0" applyFont="1" applyFill="1" applyBorder="1" applyAlignment="1">
      <alignment horizontal="center" vertical="center" wrapText="1"/>
    </xf>
    <xf numFmtId="0" fontId="30" fillId="5" borderId="8" xfId="0" applyFont="1" applyFill="1" applyBorder="1" applyAlignment="1">
      <alignment horizontal="center" vertical="center" wrapText="1"/>
    </xf>
    <xf numFmtId="38" fontId="59" fillId="0" borderId="1" xfId="4" applyFont="1" applyFill="1" applyBorder="1" applyAlignment="1">
      <alignment horizontal="center" vertical="center"/>
    </xf>
    <xf numFmtId="0" fontId="59" fillId="0" borderId="26" xfId="0" applyFont="1" applyBorder="1" applyAlignment="1">
      <alignment horizontal="center" vertical="center" wrapText="1"/>
    </xf>
    <xf numFmtId="0" fontId="59" fillId="5" borderId="27" xfId="0" applyFont="1" applyFill="1" applyBorder="1" applyAlignment="1">
      <alignment horizontal="center" vertical="center" wrapText="1"/>
    </xf>
    <xf numFmtId="0" fontId="30" fillId="5" borderId="47" xfId="0" applyFont="1" applyFill="1" applyBorder="1" applyAlignment="1">
      <alignment horizontal="center" vertical="center" wrapText="1"/>
    </xf>
    <xf numFmtId="38" fontId="59" fillId="0" borderId="120" xfId="4" applyFont="1" applyFill="1" applyBorder="1" applyAlignment="1">
      <alignment horizontal="center" vertical="center"/>
    </xf>
    <xf numFmtId="0" fontId="59" fillId="0" borderId="16" xfId="0" applyFont="1" applyBorder="1" applyAlignment="1">
      <alignment horizontal="center" vertical="center" wrapText="1"/>
    </xf>
    <xf numFmtId="38" fontId="59" fillId="7" borderId="16" xfId="0" applyNumberFormat="1" applyFont="1" applyFill="1" applyBorder="1" applyAlignment="1">
      <alignment horizontal="right" vertical="center"/>
    </xf>
    <xf numFmtId="38" fontId="59" fillId="7" borderId="16" xfId="4" applyFont="1" applyFill="1" applyBorder="1" applyAlignment="1">
      <alignment horizontal="center" vertical="center"/>
    </xf>
    <xf numFmtId="38" fontId="59" fillId="7" borderId="29" xfId="4" applyFont="1" applyFill="1" applyBorder="1" applyAlignment="1">
      <alignment horizontal="center" vertical="center"/>
    </xf>
    <xf numFmtId="0" fontId="59" fillId="7" borderId="32" xfId="0" applyFont="1" applyFill="1" applyBorder="1" applyAlignment="1">
      <alignment horizontal="center" vertical="center"/>
    </xf>
    <xf numFmtId="0" fontId="59" fillId="0" borderId="0" xfId="0" applyFont="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center" vertical="center" wrapText="1"/>
    </xf>
    <xf numFmtId="0" fontId="60" fillId="0" borderId="0" xfId="0" applyFont="1" applyAlignment="1"/>
    <xf numFmtId="0" fontId="60" fillId="0" borderId="16" xfId="0" applyFont="1" applyBorder="1" applyAlignment="1"/>
    <xf numFmtId="0" fontId="60" fillId="0" borderId="16" xfId="0" applyFont="1" applyBorder="1" applyAlignment="1">
      <alignment wrapText="1"/>
    </xf>
    <xf numFmtId="0" fontId="60" fillId="0" borderId="0" xfId="0" applyFont="1" applyAlignment="1">
      <alignment wrapText="1"/>
    </xf>
    <xf numFmtId="0" fontId="30" fillId="0" borderId="84" xfId="0" applyFont="1" applyBorder="1" applyAlignment="1">
      <alignment horizontal="center" vertical="center"/>
    </xf>
    <xf numFmtId="0" fontId="59" fillId="0" borderId="23" xfId="0" applyFont="1" applyBorder="1" applyAlignment="1">
      <alignment horizontal="left" vertical="center"/>
    </xf>
    <xf numFmtId="0" fontId="59" fillId="0" borderId="24" xfId="0" applyFont="1" applyBorder="1" applyAlignment="1">
      <alignment horizontal="left" vertical="center"/>
    </xf>
    <xf numFmtId="0" fontId="30" fillId="0" borderId="24" xfId="0" applyFont="1" applyBorder="1">
      <alignment vertical="center"/>
    </xf>
    <xf numFmtId="0" fontId="30" fillId="0" borderId="24" xfId="0" applyFont="1" applyBorder="1" applyAlignment="1">
      <alignment vertical="center" wrapText="1"/>
    </xf>
    <xf numFmtId="0" fontId="30" fillId="0" borderId="48" xfId="0" applyFont="1" applyBorder="1">
      <alignment vertical="center"/>
    </xf>
    <xf numFmtId="0" fontId="30" fillId="0" borderId="48" xfId="0" applyFont="1" applyBorder="1" applyAlignment="1">
      <alignment horizontal="center" vertical="center"/>
    </xf>
    <xf numFmtId="0" fontId="59" fillId="0" borderId="83" xfId="0" applyFont="1" applyBorder="1" applyAlignment="1">
      <alignment horizontal="left" vertical="center"/>
    </xf>
    <xf numFmtId="0" fontId="59" fillId="0" borderId="36" xfId="0" applyFont="1" applyBorder="1" applyAlignment="1">
      <alignment horizontal="left" vertical="center"/>
    </xf>
    <xf numFmtId="0" fontId="30" fillId="0" borderId="36" xfId="0" applyFont="1" applyBorder="1">
      <alignment vertical="center"/>
    </xf>
    <xf numFmtId="0" fontId="25" fillId="0" borderId="0" xfId="0" applyFont="1" applyAlignment="1">
      <alignment vertical="center" wrapText="1"/>
    </xf>
    <xf numFmtId="0" fontId="25" fillId="0" borderId="37" xfId="0" applyFont="1" applyBorder="1" applyAlignment="1">
      <alignment horizontal="center" vertical="center" wrapText="1"/>
    </xf>
    <xf numFmtId="49" fontId="59" fillId="0" borderId="5" xfId="0" applyNumberFormat="1" applyFont="1" applyBorder="1" applyAlignment="1">
      <alignment horizontal="left" vertical="center"/>
    </xf>
    <xf numFmtId="0" fontId="25" fillId="0" borderId="5" xfId="0" applyFont="1" applyBorder="1" applyAlignment="1">
      <alignment vertical="center" wrapText="1"/>
    </xf>
    <xf numFmtId="0" fontId="30" fillId="0" borderId="5" xfId="0" applyFont="1" applyBorder="1">
      <alignment vertical="center"/>
    </xf>
    <xf numFmtId="0" fontId="15" fillId="0" borderId="0" xfId="0" applyFont="1">
      <alignment vertical="center"/>
    </xf>
    <xf numFmtId="0" fontId="30" fillId="0" borderId="39" xfId="0" applyFont="1" applyBorder="1" applyAlignment="1">
      <alignment horizontal="center" vertical="center"/>
    </xf>
    <xf numFmtId="0" fontId="59" fillId="0" borderId="77" xfId="0" applyFont="1" applyBorder="1" applyAlignment="1">
      <alignment horizontal="left" vertical="center"/>
    </xf>
    <xf numFmtId="0" fontId="59" fillId="0" borderId="41" xfId="0" applyFont="1" applyBorder="1" applyAlignment="1">
      <alignment horizontal="left" vertical="center"/>
    </xf>
    <xf numFmtId="0" fontId="30" fillId="0" borderId="41" xfId="0" applyFont="1" applyBorder="1">
      <alignment vertical="center"/>
    </xf>
    <xf numFmtId="0" fontId="30" fillId="0" borderId="41" xfId="0" applyFont="1" applyBorder="1" applyAlignment="1">
      <alignment vertical="center" wrapText="1"/>
    </xf>
    <xf numFmtId="0" fontId="30" fillId="0" borderId="48" xfId="0" applyFont="1" applyBorder="1" applyAlignment="1">
      <alignment vertical="center" wrapText="1"/>
    </xf>
    <xf numFmtId="0" fontId="61" fillId="0" borderId="0" xfId="0" applyFont="1" applyAlignment="1">
      <alignment horizontal="left"/>
    </xf>
    <xf numFmtId="0" fontId="59" fillId="0" borderId="45" xfId="0" applyFont="1" applyBorder="1" applyAlignment="1">
      <alignment horizontal="center" vertical="center" wrapText="1"/>
    </xf>
    <xf numFmtId="0" fontId="59" fillId="5" borderId="82" xfId="0" applyFont="1" applyFill="1" applyBorder="1" applyAlignment="1">
      <alignment horizontal="center" vertical="center" shrinkToFit="1"/>
    </xf>
    <xf numFmtId="0" fontId="59" fillId="5" borderId="2" xfId="0" applyFont="1" applyFill="1" applyBorder="1" applyAlignment="1">
      <alignment horizontal="center" vertical="center" shrinkToFit="1"/>
    </xf>
    <xf numFmtId="0" fontId="59" fillId="5" borderId="15" xfId="0" applyFont="1" applyFill="1" applyBorder="1" applyAlignment="1">
      <alignment horizontal="center" vertical="center" shrinkToFit="1"/>
    </xf>
    <xf numFmtId="0" fontId="59" fillId="5" borderId="10" xfId="0" applyFont="1" applyFill="1" applyBorder="1" applyAlignment="1">
      <alignment horizontal="center" vertical="center" shrinkToFit="1"/>
    </xf>
    <xf numFmtId="0" fontId="59" fillId="0" borderId="0" xfId="0" applyFont="1" applyAlignment="1"/>
    <xf numFmtId="178" fontId="42" fillId="0" borderId="0" xfId="0" applyNumberFormat="1" applyFont="1" applyAlignment="1">
      <alignment horizontal="right" vertical="center"/>
    </xf>
    <xf numFmtId="0" fontId="59" fillId="0" borderId="16" xfId="0" applyFont="1" applyBorder="1" applyAlignment="1">
      <alignment vertical="center" wrapText="1"/>
    </xf>
    <xf numFmtId="179" fontId="25" fillId="0" borderId="0" xfId="0" applyNumberFormat="1" applyFont="1">
      <alignment vertical="center"/>
    </xf>
    <xf numFmtId="180" fontId="62" fillId="0" borderId="1" xfId="0" applyNumberFormat="1" applyFont="1" applyBorder="1" applyAlignment="1">
      <alignment horizontal="right" vertical="center"/>
    </xf>
    <xf numFmtId="0" fontId="59" fillId="7" borderId="0" xfId="0" applyFont="1" applyFill="1" applyAlignment="1">
      <alignment horizontal="center" vertical="center"/>
    </xf>
    <xf numFmtId="0" fontId="30" fillId="5" borderId="16" xfId="0" applyFont="1" applyFill="1" applyBorder="1" applyAlignment="1">
      <alignment horizontal="center" vertical="center"/>
    </xf>
    <xf numFmtId="0" fontId="30" fillId="5" borderId="19" xfId="0" applyFont="1" applyFill="1" applyBorder="1" applyAlignment="1">
      <alignment horizontal="center" vertical="center"/>
    </xf>
    <xf numFmtId="0" fontId="25" fillId="0" borderId="0" xfId="0" applyFont="1" applyAlignment="1">
      <alignment horizontal="left" vertical="center" indent="1"/>
    </xf>
    <xf numFmtId="0" fontId="59" fillId="0" borderId="33" xfId="0" applyFont="1" applyBorder="1" applyAlignment="1">
      <alignment horizontal="center" vertical="center"/>
    </xf>
    <xf numFmtId="49" fontId="59" fillId="0" borderId="23" xfId="0" applyNumberFormat="1" applyFont="1" applyBorder="1" applyAlignment="1">
      <alignment horizontal="center" vertical="center" wrapText="1"/>
    </xf>
    <xf numFmtId="0" fontId="59" fillId="0" borderId="82" xfId="0" applyFont="1" applyBorder="1" applyAlignment="1">
      <alignment horizontal="center" vertical="center" wrapText="1"/>
    </xf>
    <xf numFmtId="0" fontId="59" fillId="0" borderId="34" xfId="0" applyFont="1" applyBorder="1" applyAlignment="1">
      <alignment horizontal="center" vertical="center"/>
    </xf>
    <xf numFmtId="0" fontId="63" fillId="0" borderId="82" xfId="0" applyFont="1" applyBorder="1" applyAlignment="1">
      <alignment horizontal="center" vertical="center" wrapText="1"/>
    </xf>
    <xf numFmtId="0" fontId="30" fillId="0" borderId="81" xfId="0" quotePrefix="1" applyFont="1" applyBorder="1" applyAlignment="1">
      <alignment horizontal="center" vertical="center"/>
    </xf>
    <xf numFmtId="0" fontId="30" fillId="5" borderId="15" xfId="0" quotePrefix="1" applyFont="1" applyFill="1" applyBorder="1" applyAlignment="1">
      <alignment horizontal="center" vertical="center" wrapText="1"/>
    </xf>
    <xf numFmtId="38" fontId="30" fillId="5" borderId="49" xfId="4" quotePrefix="1" applyFont="1" applyFill="1" applyBorder="1" applyAlignment="1">
      <alignment horizontal="right" vertical="center"/>
    </xf>
    <xf numFmtId="38" fontId="30" fillId="5" borderId="50" xfId="4" quotePrefix="1" applyFont="1" applyFill="1" applyBorder="1" applyAlignment="1">
      <alignment horizontal="center" vertical="center"/>
    </xf>
    <xf numFmtId="38" fontId="30" fillId="5" borderId="50" xfId="4" quotePrefix="1" applyFont="1" applyFill="1" applyBorder="1" applyAlignment="1">
      <alignment horizontal="left" vertical="center" wrapText="1"/>
    </xf>
    <xf numFmtId="0" fontId="30" fillId="0" borderId="51" xfId="0" quotePrefix="1" applyFont="1" applyBorder="1" applyAlignment="1">
      <alignment horizontal="center" vertical="center"/>
    </xf>
    <xf numFmtId="0" fontId="30" fillId="5" borderId="53" xfId="0" quotePrefix="1" applyFont="1" applyFill="1" applyBorder="1" applyAlignment="1">
      <alignment horizontal="center" vertical="center" wrapText="1"/>
    </xf>
    <xf numFmtId="38" fontId="30" fillId="5" borderId="52" xfId="4" quotePrefix="1" applyFont="1" applyFill="1" applyBorder="1" applyAlignment="1">
      <alignment horizontal="right" vertical="center"/>
    </xf>
    <xf numFmtId="38" fontId="30" fillId="5" borderId="54" xfId="4" quotePrefix="1" applyFont="1" applyFill="1" applyBorder="1" applyAlignment="1">
      <alignment horizontal="center" vertical="center"/>
    </xf>
    <xf numFmtId="38" fontId="30" fillId="5" borderId="55" xfId="4" quotePrefix="1" applyFont="1" applyFill="1" applyBorder="1" applyAlignment="1">
      <alignment horizontal="center" vertical="center" wrapText="1"/>
    </xf>
    <xf numFmtId="38" fontId="30" fillId="5" borderId="54" xfId="4" quotePrefix="1" applyFont="1" applyFill="1" applyBorder="1" applyAlignment="1">
      <alignment horizontal="left" vertical="center" wrapText="1"/>
    </xf>
    <xf numFmtId="0" fontId="30" fillId="5" borderId="56" xfId="0" quotePrefix="1" applyFont="1" applyFill="1" applyBorder="1" applyAlignment="1">
      <alignment horizontal="center" vertical="center" wrapText="1"/>
    </xf>
    <xf numFmtId="38" fontId="30" fillId="5" borderId="53" xfId="4" quotePrefix="1" applyFont="1" applyFill="1" applyBorder="1" applyAlignment="1">
      <alignment horizontal="center" vertical="center" wrapText="1"/>
    </xf>
    <xf numFmtId="38" fontId="30" fillId="5" borderId="85" xfId="4" quotePrefix="1" applyFont="1" applyFill="1" applyBorder="1" applyAlignment="1">
      <alignment horizontal="right" vertical="center"/>
    </xf>
    <xf numFmtId="38" fontId="30" fillId="5" borderId="60" xfId="4" quotePrefix="1" applyFont="1" applyFill="1" applyBorder="1" applyAlignment="1">
      <alignment horizontal="center" vertical="center" wrapText="1"/>
    </xf>
    <xf numFmtId="38" fontId="30" fillId="5" borderId="86" xfId="4" quotePrefix="1" applyFont="1" applyFill="1" applyBorder="1" applyAlignment="1">
      <alignment horizontal="left" vertical="center" wrapText="1"/>
    </xf>
    <xf numFmtId="0" fontId="30" fillId="5" borderId="58" xfId="0" quotePrefix="1" applyFont="1" applyFill="1" applyBorder="1" applyAlignment="1">
      <alignment horizontal="center" vertical="center" wrapText="1"/>
    </xf>
    <xf numFmtId="38" fontId="30" fillId="5" borderId="57" xfId="4" quotePrefix="1" applyFont="1" applyFill="1" applyBorder="1" applyAlignment="1">
      <alignment horizontal="right" vertical="center"/>
    </xf>
    <xf numFmtId="38" fontId="30" fillId="5" borderId="59" xfId="4" quotePrefix="1" applyFont="1" applyFill="1" applyBorder="1" applyAlignment="1">
      <alignment horizontal="center" vertical="center"/>
    </xf>
    <xf numFmtId="38" fontId="30" fillId="5" borderId="59" xfId="4" quotePrefix="1" applyFont="1" applyFill="1" applyBorder="1" applyAlignment="1">
      <alignment horizontal="left" vertical="center" wrapText="1"/>
    </xf>
    <xf numFmtId="38" fontId="30" fillId="7" borderId="29" xfId="4" quotePrefix="1" applyFont="1" applyFill="1" applyBorder="1" applyAlignment="1">
      <alignment horizontal="right" vertical="center"/>
    </xf>
    <xf numFmtId="38" fontId="30" fillId="0" borderId="62" xfId="4" quotePrefix="1" applyFont="1" applyFill="1" applyBorder="1" applyAlignment="1">
      <alignment horizontal="center" vertical="center"/>
    </xf>
    <xf numFmtId="38" fontId="64" fillId="0" borderId="63" xfId="4" quotePrefix="1" applyFont="1" applyFill="1" applyBorder="1" applyAlignment="1">
      <alignment horizontal="center" vertical="center"/>
    </xf>
    <xf numFmtId="0" fontId="30" fillId="0" borderId="0" xfId="0" quotePrefix="1" applyFont="1" applyAlignment="1">
      <alignment horizontal="center" vertical="center"/>
    </xf>
    <xf numFmtId="0" fontId="30" fillId="0" borderId="43" xfId="0" quotePrefix="1" applyFont="1" applyBorder="1" applyAlignment="1">
      <alignment horizontal="center" vertical="center"/>
    </xf>
    <xf numFmtId="38" fontId="30" fillId="0" borderId="43" xfId="4" quotePrefix="1" applyFont="1" applyBorder="1" applyAlignment="1">
      <alignment horizontal="right" vertical="center"/>
    </xf>
    <xf numFmtId="38" fontId="30" fillId="0" borderId="43" xfId="4" quotePrefix="1" applyFont="1" applyBorder="1" applyAlignment="1">
      <alignment horizontal="center" vertical="center"/>
    </xf>
    <xf numFmtId="38" fontId="30" fillId="0" borderId="0" xfId="4" quotePrefix="1" applyFont="1" applyFill="1" applyBorder="1" applyAlignment="1">
      <alignment horizontal="center" vertical="center"/>
    </xf>
    <xf numFmtId="0" fontId="25" fillId="0" borderId="0" xfId="0" applyFont="1" applyAlignment="1">
      <alignment vertical="top" wrapText="1"/>
    </xf>
    <xf numFmtId="0" fontId="25" fillId="0" borderId="0" xfId="0" applyFont="1" applyAlignment="1">
      <alignment horizontal="left"/>
    </xf>
    <xf numFmtId="0" fontId="27" fillId="5" borderId="64" xfId="0" applyFont="1" applyFill="1" applyBorder="1" applyAlignment="1">
      <alignment horizontal="center" vertical="center"/>
    </xf>
    <xf numFmtId="58" fontId="25" fillId="0" borderId="0" xfId="0" applyNumberFormat="1" applyFont="1">
      <alignment vertical="center"/>
    </xf>
    <xf numFmtId="0" fontId="14" fillId="0" borderId="64" xfId="0" applyFont="1" applyBorder="1" applyAlignment="1">
      <alignment horizontal="center" vertical="center"/>
    </xf>
    <xf numFmtId="0" fontId="59" fillId="5" borderId="87" xfId="0" applyFont="1" applyFill="1" applyBorder="1" applyAlignment="1">
      <alignment horizontal="center" vertical="center"/>
    </xf>
    <xf numFmtId="0" fontId="14" fillId="0" borderId="0" xfId="0" applyFont="1" applyAlignment="1">
      <alignment horizontal="left" vertical="center" wrapText="1"/>
    </xf>
    <xf numFmtId="0" fontId="30" fillId="0" borderId="64" xfId="0" applyFont="1" applyBorder="1" applyAlignment="1">
      <alignment horizontal="center" vertical="center" wrapText="1"/>
    </xf>
    <xf numFmtId="0" fontId="30" fillId="0" borderId="0" xfId="0" applyFont="1" applyAlignment="1">
      <alignment horizontal="right" vertical="center"/>
    </xf>
    <xf numFmtId="38" fontId="59" fillId="7" borderId="1" xfId="0" applyNumberFormat="1" applyFont="1" applyFill="1" applyBorder="1">
      <alignment vertical="center"/>
    </xf>
    <xf numFmtId="49" fontId="14" fillId="0" borderId="0" xfId="0" applyNumberFormat="1" applyFont="1" applyAlignment="1">
      <alignment horizontal="center" vertical="center"/>
    </xf>
    <xf numFmtId="0" fontId="67" fillId="0" borderId="0" xfId="0" applyFont="1" applyAlignment="1">
      <alignment horizontal="center" vertical="top" wrapText="1"/>
    </xf>
    <xf numFmtId="0" fontId="14" fillId="0" borderId="68" xfId="0" applyFont="1" applyBorder="1" applyAlignment="1">
      <alignment horizontal="center" vertical="center"/>
    </xf>
    <xf numFmtId="0" fontId="14" fillId="0" borderId="18" xfId="0" applyFont="1" applyBorder="1" applyAlignment="1">
      <alignment horizontal="center" vertical="center"/>
    </xf>
    <xf numFmtId="38" fontId="14" fillId="7" borderId="71" xfId="4" applyFont="1" applyFill="1" applyBorder="1" applyAlignment="1">
      <alignment horizontal="right" vertical="center"/>
    </xf>
    <xf numFmtId="38" fontId="14" fillId="7" borderId="72" xfId="4" applyFont="1" applyFill="1" applyBorder="1" applyAlignment="1">
      <alignment vertical="center"/>
    </xf>
    <xf numFmtId="49" fontId="25" fillId="5" borderId="74" xfId="0" applyNumberFormat="1" applyFont="1" applyFill="1" applyBorder="1" applyAlignment="1">
      <alignment horizontal="center" vertical="center"/>
    </xf>
    <xf numFmtId="38" fontId="30" fillId="5" borderId="2" xfId="4" applyFont="1" applyFill="1" applyBorder="1" applyAlignment="1">
      <alignment horizontal="center" vertical="center"/>
    </xf>
    <xf numFmtId="38" fontId="25" fillId="0" borderId="0" xfId="0" applyNumberFormat="1" applyFont="1">
      <alignment vertical="center"/>
    </xf>
    <xf numFmtId="38" fontId="14" fillId="7" borderId="76" xfId="4" applyFont="1" applyFill="1" applyBorder="1" applyAlignment="1">
      <alignment horizontal="right" vertical="center"/>
    </xf>
    <xf numFmtId="38" fontId="14" fillId="7" borderId="77" xfId="4" applyFont="1" applyFill="1" applyBorder="1" applyAlignment="1">
      <alignment horizontal="right" vertical="center"/>
    </xf>
    <xf numFmtId="38" fontId="14" fillId="7" borderId="78" xfId="4" applyFont="1" applyFill="1" applyBorder="1" applyAlignment="1">
      <alignment vertical="center"/>
    </xf>
    <xf numFmtId="38" fontId="14" fillId="7" borderId="71" xfId="4" applyFont="1" applyFill="1" applyBorder="1" applyAlignment="1">
      <alignment vertical="center"/>
    </xf>
    <xf numFmtId="38" fontId="14" fillId="7" borderId="2" xfId="4" applyFont="1" applyFill="1" applyBorder="1" applyAlignment="1">
      <alignment horizontal="right" vertical="center"/>
    </xf>
    <xf numFmtId="38" fontId="14" fillId="7" borderId="4" xfId="4" applyFont="1" applyFill="1" applyBorder="1" applyAlignment="1">
      <alignment horizontal="right" vertical="center"/>
    </xf>
    <xf numFmtId="38" fontId="14" fillId="7" borderId="10" xfId="4" applyFont="1" applyFill="1" applyBorder="1" applyAlignment="1">
      <alignment horizontal="right" vertical="center"/>
    </xf>
    <xf numFmtId="38" fontId="14" fillId="7" borderId="79" xfId="4" applyFont="1" applyFill="1" applyBorder="1" applyAlignment="1">
      <alignment vertical="center"/>
    </xf>
    <xf numFmtId="38" fontId="14" fillId="7" borderId="63" xfId="4" applyFont="1" applyFill="1" applyBorder="1" applyAlignment="1">
      <alignment horizontal="right" vertical="center"/>
    </xf>
    <xf numFmtId="38" fontId="14" fillId="7" borderId="80" xfId="4" applyFont="1" applyFill="1" applyBorder="1" applyAlignment="1">
      <alignment vertical="center"/>
    </xf>
    <xf numFmtId="0" fontId="25" fillId="0" borderId="17" xfId="0" applyFont="1" applyBorder="1" applyAlignment="1">
      <alignment horizontal="center" vertical="center"/>
    </xf>
    <xf numFmtId="0" fontId="68" fillId="0" borderId="0" xfId="0" applyFont="1" applyAlignment="1">
      <alignment horizontal="right" vertical="center"/>
    </xf>
    <xf numFmtId="0" fontId="68" fillId="0" borderId="0" xfId="0" applyFont="1">
      <alignment vertical="center"/>
    </xf>
    <xf numFmtId="38" fontId="25" fillId="0" borderId="0" xfId="0" applyNumberFormat="1" applyFont="1" applyAlignment="1">
      <alignment horizontal="right" vertical="center"/>
    </xf>
    <xf numFmtId="0" fontId="26" fillId="0" borderId="0" xfId="0" applyFont="1" applyFill="1" applyAlignment="1">
      <alignment horizontal="right" vertical="center"/>
    </xf>
    <xf numFmtId="0" fontId="26" fillId="0" borderId="0" xfId="0" applyFont="1" applyFill="1">
      <alignment vertical="center"/>
    </xf>
    <xf numFmtId="0" fontId="43" fillId="0" borderId="0" xfId="0" applyFont="1" applyFill="1" applyAlignment="1">
      <alignment vertical="distributed" wrapText="1"/>
    </xf>
    <xf numFmtId="0" fontId="26" fillId="7" borderId="9" xfId="0" applyFont="1" applyFill="1" applyBorder="1" applyAlignment="1">
      <alignment horizontal="center" vertical="center" wrapText="1"/>
    </xf>
    <xf numFmtId="38" fontId="45" fillId="5" borderId="11" xfId="4" applyFont="1" applyFill="1" applyBorder="1" applyAlignment="1">
      <alignment vertical="center" shrinkToFit="1"/>
    </xf>
    <xf numFmtId="38" fontId="45" fillId="5" borderId="2" xfId="4" applyFont="1" applyFill="1" applyBorder="1" applyAlignment="1">
      <alignment vertical="center" shrinkToFit="1"/>
    </xf>
    <xf numFmtId="38" fontId="45" fillId="5" borderId="10" xfId="4" applyFont="1" applyFill="1" applyBorder="1" applyAlignment="1">
      <alignment vertical="center" shrinkToFit="1"/>
    </xf>
    <xf numFmtId="58" fontId="45" fillId="5" borderId="11" xfId="0" applyNumberFormat="1" applyFont="1" applyFill="1" applyBorder="1" applyAlignment="1">
      <alignment vertical="center" shrinkToFit="1"/>
    </xf>
    <xf numFmtId="58" fontId="45" fillId="5" borderId="2" xfId="0" applyNumberFormat="1" applyFont="1" applyFill="1" applyBorder="1" applyAlignment="1">
      <alignment vertical="center" shrinkToFit="1"/>
    </xf>
    <xf numFmtId="58" fontId="45" fillId="5" borderId="10" xfId="0" applyNumberFormat="1" applyFont="1" applyFill="1" applyBorder="1" applyAlignment="1">
      <alignment vertical="center" shrinkToFit="1"/>
    </xf>
    <xf numFmtId="49" fontId="0" fillId="0" borderId="0" xfId="0" applyNumberFormat="1" applyFill="1" applyBorder="1" applyAlignment="1">
      <alignment vertical="center" shrinkToFit="1"/>
    </xf>
    <xf numFmtId="0" fontId="45" fillId="0" borderId="0" xfId="0" applyFont="1" applyBorder="1">
      <alignment vertical="center"/>
    </xf>
    <xf numFmtId="0" fontId="40" fillId="0" borderId="0" xfId="7" applyFont="1">
      <alignment vertical="center"/>
    </xf>
    <xf numFmtId="0" fontId="69" fillId="0" borderId="0" xfId="7" applyFont="1">
      <alignment vertical="center"/>
    </xf>
    <xf numFmtId="0" fontId="40" fillId="9" borderId="0" xfId="7" applyFont="1" applyFill="1">
      <alignment vertical="center"/>
    </xf>
    <xf numFmtId="0" fontId="70" fillId="0" borderId="0" xfId="7" applyFont="1">
      <alignment vertical="center"/>
    </xf>
    <xf numFmtId="0" fontId="40" fillId="0" borderId="0" xfId="7" applyFont="1" applyAlignment="1">
      <alignment horizontal="center" vertical="center"/>
    </xf>
    <xf numFmtId="0" fontId="40" fillId="9" borderId="16" xfId="7" applyFont="1" applyFill="1" applyBorder="1" applyAlignment="1" applyProtection="1">
      <alignment horizontal="center" vertical="center"/>
      <protection locked="0"/>
    </xf>
    <xf numFmtId="0" fontId="40" fillId="0" borderId="16" xfId="7" applyFont="1" applyBorder="1" applyAlignment="1">
      <alignment horizontal="center" vertical="center"/>
    </xf>
    <xf numFmtId="0" fontId="40" fillId="0" borderId="2" xfId="7" applyFont="1" applyBorder="1">
      <alignment vertical="center"/>
    </xf>
    <xf numFmtId="183" fontId="40" fillId="0" borderId="2" xfId="7" applyNumberFormat="1" applyFont="1" applyBorder="1">
      <alignment vertical="center"/>
    </xf>
    <xf numFmtId="0" fontId="40" fillId="0" borderId="0" xfId="7" applyFont="1" applyAlignment="1" applyProtection="1">
      <alignment horizontal="center" vertical="center"/>
      <protection locked="0"/>
    </xf>
    <xf numFmtId="0" fontId="40" fillId="0" borderId="84" xfId="7" applyFont="1" applyBorder="1">
      <alignment vertical="center"/>
    </xf>
    <xf numFmtId="38" fontId="40" fillId="9" borderId="104" xfId="8" applyFont="1" applyFill="1" applyBorder="1" applyProtection="1">
      <alignment vertical="center"/>
      <protection locked="0"/>
    </xf>
    <xf numFmtId="38" fontId="40" fillId="0" borderId="0" xfId="8" applyFont="1">
      <alignment vertical="center"/>
    </xf>
    <xf numFmtId="0" fontId="40" fillId="0" borderId="136" xfId="7" applyFont="1" applyBorder="1">
      <alignment vertical="center"/>
    </xf>
    <xf numFmtId="38" fontId="40" fillId="9" borderId="108" xfId="8" applyFont="1" applyFill="1" applyBorder="1" applyProtection="1">
      <alignment vertical="center"/>
      <protection locked="0"/>
    </xf>
    <xf numFmtId="0" fontId="40" fillId="0" borderId="42" xfId="7" applyFont="1" applyBorder="1">
      <alignment vertical="center"/>
    </xf>
    <xf numFmtId="0" fontId="40" fillId="0" borderId="43" xfId="7" applyFont="1" applyBorder="1">
      <alignment vertical="center"/>
    </xf>
    <xf numFmtId="0" fontId="40" fillId="0" borderId="44" xfId="7" applyFont="1" applyBorder="1">
      <alignment vertical="center"/>
    </xf>
    <xf numFmtId="183" fontId="40" fillId="0" borderId="0" xfId="7" applyNumberFormat="1" applyFont="1">
      <alignment vertical="center"/>
    </xf>
    <xf numFmtId="0" fontId="40" fillId="0" borderId="48" xfId="7" applyFont="1" applyBorder="1">
      <alignment vertical="center"/>
    </xf>
    <xf numFmtId="184" fontId="40" fillId="0" borderId="0" xfId="7" applyNumberFormat="1" applyFont="1" applyAlignment="1">
      <alignment horizontal="center" vertical="center"/>
    </xf>
    <xf numFmtId="0" fontId="40" fillId="0" borderId="46" xfId="7" applyFont="1" applyBorder="1">
      <alignment vertical="center"/>
    </xf>
    <xf numFmtId="0" fontId="40" fillId="0" borderId="2" xfId="7" applyFont="1" applyBorder="1" applyAlignment="1">
      <alignment horizontal="center" vertical="center"/>
    </xf>
    <xf numFmtId="38" fontId="40" fillId="0" borderId="2" xfId="8" applyFont="1" applyBorder="1">
      <alignment vertical="center"/>
    </xf>
    <xf numFmtId="0" fontId="40" fillId="8" borderId="84" xfId="7" applyFont="1" applyFill="1" applyBorder="1">
      <alignment vertical="center"/>
    </xf>
    <xf numFmtId="38" fontId="40" fillId="8" borderId="104" xfId="8" applyFont="1" applyFill="1" applyBorder="1">
      <alignment vertical="center"/>
    </xf>
    <xf numFmtId="0" fontId="40" fillId="8" borderId="136" xfId="7" applyFont="1" applyFill="1" applyBorder="1">
      <alignment vertical="center"/>
    </xf>
    <xf numFmtId="38" fontId="40" fillId="8" borderId="108" xfId="8" applyFont="1" applyFill="1" applyBorder="1">
      <alignment vertical="center"/>
    </xf>
    <xf numFmtId="0" fontId="40" fillId="0" borderId="28" xfId="7" applyFont="1" applyBorder="1">
      <alignment vertical="center"/>
    </xf>
    <xf numFmtId="0" fontId="40" fillId="0" borderId="16" xfId="7" applyFont="1" applyBorder="1">
      <alignment vertical="center"/>
    </xf>
    <xf numFmtId="0" fontId="40" fillId="0" borderId="32" xfId="7" applyFont="1" applyBorder="1">
      <alignment vertical="center"/>
    </xf>
    <xf numFmtId="0" fontId="47" fillId="0" borderId="0" xfId="7" applyFont="1" applyAlignment="1">
      <alignment vertical="top"/>
    </xf>
    <xf numFmtId="0" fontId="25" fillId="0" borderId="0" xfId="0" applyFont="1" applyAlignment="1">
      <alignment horizontal="center" vertical="center"/>
    </xf>
    <xf numFmtId="0" fontId="30" fillId="0" borderId="0" xfId="0" applyFont="1" applyAlignment="1">
      <alignment vertical="top" wrapText="1"/>
    </xf>
    <xf numFmtId="49" fontId="45" fillId="5" borderId="0" xfId="0" applyNumberFormat="1" applyFont="1" applyFill="1" applyAlignment="1">
      <alignment horizontal="right" vertical="center"/>
    </xf>
    <xf numFmtId="0" fontId="18" fillId="0" borderId="68" xfId="0" applyFont="1" applyBorder="1" applyAlignment="1">
      <alignment horizontal="center" vertical="center" wrapText="1"/>
    </xf>
    <xf numFmtId="0" fontId="4" fillId="2" borderId="68" xfId="0" applyFont="1" applyFill="1" applyBorder="1" applyAlignment="1" applyProtection="1">
      <alignment horizontal="center" vertical="center"/>
      <protection locked="0"/>
    </xf>
    <xf numFmtId="0" fontId="20" fillId="0" borderId="68" xfId="0" applyFont="1" applyBorder="1" applyAlignment="1">
      <alignment horizontal="center" vertical="center" wrapText="1"/>
    </xf>
    <xf numFmtId="0" fontId="22" fillId="0" borderId="138" xfId="0" applyFont="1" applyBorder="1" applyAlignment="1">
      <alignment horizontal="left" vertical="center" wrapText="1"/>
    </xf>
    <xf numFmtId="3" fontId="59" fillId="5" borderId="4" xfId="0" applyNumberFormat="1" applyFont="1" applyFill="1" applyBorder="1" applyAlignment="1">
      <alignment horizontal="center" vertical="center" wrapText="1"/>
    </xf>
    <xf numFmtId="3" fontId="59" fillId="5" borderId="27" xfId="0" applyNumberFormat="1" applyFont="1" applyFill="1" applyBorder="1" applyAlignment="1">
      <alignment horizontal="center" vertical="center" wrapText="1"/>
    </xf>
    <xf numFmtId="3" fontId="59" fillId="7" borderId="29" xfId="0" applyNumberFormat="1" applyFont="1" applyFill="1" applyBorder="1" applyAlignment="1">
      <alignment horizontal="center" vertical="center" wrapText="1"/>
    </xf>
    <xf numFmtId="3" fontId="59" fillId="5" borderId="23" xfId="0" applyNumberFormat="1" applyFont="1" applyFill="1" applyBorder="1" applyAlignment="1">
      <alignment horizontal="center" vertical="center"/>
    </xf>
    <xf numFmtId="5" fontId="59" fillId="5" borderId="29" xfId="0" applyNumberFormat="1" applyFont="1" applyFill="1" applyBorder="1" applyAlignment="1">
      <alignment horizontal="center" vertical="center"/>
    </xf>
    <xf numFmtId="0" fontId="4" fillId="2" borderId="109" xfId="0" applyFont="1" applyFill="1" applyBorder="1" applyAlignment="1" applyProtection="1">
      <alignment horizontal="center" vertical="center"/>
      <protection locked="0"/>
    </xf>
    <xf numFmtId="0" fontId="25" fillId="0" borderId="0" xfId="0" applyFont="1" applyAlignment="1">
      <alignment horizontal="center" vertical="center"/>
    </xf>
    <xf numFmtId="0" fontId="14" fillId="0" borderId="0" xfId="0" applyFont="1" applyAlignment="1">
      <alignment horizontal="center" vertical="center" shrinkToFit="1"/>
    </xf>
    <xf numFmtId="0" fontId="25" fillId="0" borderId="0" xfId="0" applyFont="1" applyAlignment="1">
      <alignment horizontal="center" vertical="center" shrinkToFit="1"/>
    </xf>
    <xf numFmtId="0" fontId="30" fillId="0" borderId="0" xfId="0" applyFont="1" applyAlignment="1">
      <alignment vertical="distributed" wrapText="1"/>
    </xf>
    <xf numFmtId="0" fontId="30" fillId="0" borderId="0" xfId="0" applyFont="1" applyAlignment="1">
      <alignment horizontal="center" vertical="center" shrinkToFit="1"/>
    </xf>
    <xf numFmtId="0" fontId="25" fillId="0" borderId="0" xfId="0" applyFont="1" applyAlignment="1">
      <alignment vertical="distributed" wrapText="1"/>
    </xf>
    <xf numFmtId="0" fontId="72" fillId="2" borderId="1" xfId="0" applyFont="1" applyFill="1" applyBorder="1">
      <alignment vertical="center"/>
    </xf>
    <xf numFmtId="0" fontId="72" fillId="2" borderId="5" xfId="0" applyFont="1" applyFill="1" applyBorder="1">
      <alignment vertical="center"/>
    </xf>
    <xf numFmtId="0" fontId="30" fillId="5" borderId="49" xfId="0" quotePrefix="1" applyFont="1" applyFill="1" applyBorder="1" applyAlignment="1">
      <alignment horizontal="left" vertical="center" wrapText="1"/>
    </xf>
    <xf numFmtId="0" fontId="30" fillId="5" borderId="52" xfId="0" quotePrefix="1" applyFont="1" applyFill="1" applyBorder="1" applyAlignment="1">
      <alignment horizontal="left" vertical="center" wrapText="1"/>
    </xf>
    <xf numFmtId="0" fontId="30" fillId="5" borderId="85" xfId="0" quotePrefix="1" applyFont="1" applyFill="1" applyBorder="1" applyAlignment="1">
      <alignment horizontal="left" vertical="center" wrapText="1"/>
    </xf>
    <xf numFmtId="0" fontId="30" fillId="5" borderId="57" xfId="0" quotePrefix="1" applyFont="1" applyFill="1" applyBorder="1" applyAlignment="1">
      <alignment horizontal="left" vertical="center" wrapText="1"/>
    </xf>
    <xf numFmtId="0" fontId="30" fillId="5" borderId="15" xfId="0" applyFont="1" applyFill="1" applyBorder="1" applyAlignment="1">
      <alignment horizontal="center" vertical="center" wrapText="1"/>
    </xf>
    <xf numFmtId="38" fontId="30" fillId="5" borderId="15" xfId="4" applyFont="1" applyFill="1" applyBorder="1" applyAlignment="1">
      <alignment horizontal="right" vertical="center"/>
    </xf>
    <xf numFmtId="38" fontId="30" fillId="5" borderId="2" xfId="4" applyFont="1" applyFill="1" applyBorder="1" applyAlignment="1">
      <alignment horizontal="right" vertical="center"/>
    </xf>
    <xf numFmtId="38" fontId="25" fillId="5" borderId="11" xfId="4" applyFont="1" applyFill="1" applyBorder="1" applyAlignment="1">
      <alignment horizontal="center" vertical="center"/>
    </xf>
    <xf numFmtId="185" fontId="30" fillId="5" borderId="92" xfId="0" applyNumberFormat="1" applyFont="1" applyFill="1" applyBorder="1">
      <alignment vertical="center"/>
    </xf>
    <xf numFmtId="0" fontId="25" fillId="5" borderId="5" xfId="0" applyFont="1" applyFill="1" applyBorder="1" applyAlignment="1">
      <alignment vertical="center" shrinkToFit="1"/>
    </xf>
    <xf numFmtId="0" fontId="25" fillId="7" borderId="5" xfId="0" applyFont="1" applyFill="1" applyBorder="1" applyAlignment="1">
      <alignment vertical="center" shrinkToFit="1"/>
    </xf>
    <xf numFmtId="0" fontId="19" fillId="0" borderId="15" xfId="0" applyFont="1" applyBorder="1" applyAlignment="1">
      <alignment horizontal="left" vertical="center" wrapText="1"/>
    </xf>
    <xf numFmtId="0" fontId="19" fillId="0" borderId="76" xfId="0" applyFont="1" applyBorder="1" applyAlignment="1">
      <alignment horizontal="left" vertical="center" wrapText="1"/>
    </xf>
    <xf numFmtId="0" fontId="18" fillId="0" borderId="31" xfId="0" applyFont="1" applyBorder="1" applyAlignment="1">
      <alignment horizontal="center" vertical="center" wrapText="1"/>
    </xf>
    <xf numFmtId="0" fontId="20" fillId="0" borderId="15" xfId="0" applyFont="1" applyBorder="1" applyAlignment="1">
      <alignment vertical="center" wrapText="1"/>
    </xf>
    <xf numFmtId="0" fontId="20" fillId="0" borderId="76" xfId="0" applyFont="1" applyBorder="1" applyAlignment="1">
      <alignment vertical="center" wrapText="1"/>
    </xf>
    <xf numFmtId="0" fontId="38" fillId="0" borderId="100" xfId="0" applyFont="1" applyBorder="1" applyAlignment="1">
      <alignment vertical="center" wrapText="1"/>
    </xf>
    <xf numFmtId="0" fontId="30" fillId="0" borderId="0" xfId="0" applyFont="1" applyBorder="1">
      <alignment vertical="center"/>
    </xf>
    <xf numFmtId="0" fontId="61" fillId="0" borderId="43" xfId="0" applyFont="1" applyBorder="1" applyAlignment="1">
      <alignment horizontal="left"/>
    </xf>
    <xf numFmtId="0" fontId="59" fillId="0" borderId="0" xfId="0" applyNumberFormat="1" applyFont="1" applyAlignment="1">
      <alignment vertical="center" shrinkToFit="1"/>
    </xf>
    <xf numFmtId="0" fontId="18"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8" xfId="0" applyFont="1" applyBorder="1" applyAlignment="1">
      <alignment horizontal="center" vertical="center" wrapText="1"/>
    </xf>
    <xf numFmtId="0" fontId="19" fillId="0" borderId="10" xfId="0" applyFont="1" applyBorder="1" applyAlignment="1">
      <alignment vertical="center" wrapText="1"/>
    </xf>
    <xf numFmtId="0" fontId="19" fillId="0" borderId="11" xfId="0" applyFont="1" applyBorder="1" applyAlignment="1">
      <alignment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9" fillId="0" borderId="10" xfId="0" applyFont="1" applyBorder="1" applyAlignment="1">
      <alignment vertical="center" wrapText="1"/>
    </xf>
    <xf numFmtId="0" fontId="19" fillId="0" borderId="11" xfId="0" applyFont="1" applyBorder="1" applyAlignment="1">
      <alignment vertical="center" wrapText="1"/>
    </xf>
    <xf numFmtId="0" fontId="18" fillId="0" borderId="15" xfId="0" applyFont="1" applyBorder="1" applyAlignment="1">
      <alignment horizontal="center" vertical="center" wrapText="1"/>
    </xf>
    <xf numFmtId="0" fontId="18" fillId="0" borderId="58"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8" xfId="0" applyFont="1" applyBorder="1" applyAlignment="1">
      <alignment horizontal="center" vertical="center" wrapText="1"/>
    </xf>
    <xf numFmtId="0" fontId="35" fillId="0" borderId="70" xfId="0" applyFont="1" applyBorder="1" applyAlignment="1">
      <alignment horizontal="center" vertical="center" textRotation="255"/>
    </xf>
    <xf numFmtId="0" fontId="0" fillId="0" borderId="0" xfId="0" applyBorder="1">
      <alignment vertical="center"/>
    </xf>
    <xf numFmtId="0" fontId="18" fillId="0" borderId="108" xfId="0" applyFont="1" applyBorder="1" applyAlignment="1">
      <alignment vertical="center" wrapText="1"/>
    </xf>
    <xf numFmtId="0" fontId="22" fillId="0" borderId="108" xfId="0" applyFont="1" applyBorder="1" applyAlignment="1">
      <alignment vertical="center" wrapText="1"/>
    </xf>
    <xf numFmtId="0" fontId="34" fillId="0" borderId="65" xfId="0" applyFont="1" applyBorder="1" applyAlignment="1">
      <alignment horizontal="center" vertical="center" textRotation="255"/>
    </xf>
    <xf numFmtId="0" fontId="19" fillId="0" borderId="68" xfId="0" applyFont="1" applyBorder="1" applyAlignment="1">
      <alignment vertical="center" wrapText="1"/>
    </xf>
    <xf numFmtId="0" fontId="25" fillId="0" borderId="0" xfId="0" applyFont="1" applyBorder="1">
      <alignment vertical="center"/>
    </xf>
    <xf numFmtId="0" fontId="30" fillId="0" borderId="0" xfId="0" applyFont="1" applyBorder="1" applyAlignment="1">
      <alignment vertical="top"/>
    </xf>
    <xf numFmtId="0" fontId="59" fillId="0" borderId="4" xfId="0" applyNumberFormat="1" applyFont="1" applyBorder="1" applyAlignment="1">
      <alignment horizontal="left" vertical="center"/>
    </xf>
    <xf numFmtId="0" fontId="5" fillId="3" borderId="8" xfId="0" applyFont="1" applyFill="1" applyBorder="1" applyAlignment="1">
      <alignment horizontal="left" vertical="center"/>
    </xf>
    <xf numFmtId="0" fontId="5" fillId="3" borderId="1" xfId="0" applyFont="1" applyFill="1" applyBorder="1" applyAlignment="1">
      <alignment horizontal="left" vertical="center"/>
    </xf>
    <xf numFmtId="0" fontId="5" fillId="3" borderId="9" xfId="0" applyFont="1" applyFill="1" applyBorder="1" applyAlignment="1">
      <alignment horizontal="left" vertical="center"/>
    </xf>
    <xf numFmtId="0" fontId="10" fillId="3" borderId="8"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72" fillId="3" borderId="4" xfId="0" applyFont="1" applyFill="1" applyBorder="1" applyAlignment="1">
      <alignment horizontal="center" vertical="center"/>
    </xf>
    <xf numFmtId="0" fontId="72" fillId="3" borderId="5" xfId="0" applyFont="1" applyFill="1" applyBorder="1" applyAlignment="1">
      <alignment horizontal="center" vertical="center"/>
    </xf>
    <xf numFmtId="0" fontId="72" fillId="3" borderId="6" xfId="0" applyFont="1" applyFill="1" applyBorder="1" applyAlignment="1">
      <alignment horizontal="center" vertical="center"/>
    </xf>
    <xf numFmtId="0" fontId="72" fillId="2" borderId="4" xfId="0" applyFont="1" applyFill="1" applyBorder="1" applyAlignment="1" applyProtection="1">
      <alignment horizontal="left" vertical="center" wrapText="1"/>
      <protection locked="0" hidden="1"/>
    </xf>
    <xf numFmtId="0" fontId="72" fillId="2" borderId="5" xfId="0" applyFont="1" applyFill="1" applyBorder="1" applyAlignment="1" applyProtection="1">
      <alignment horizontal="left" vertical="center" wrapText="1"/>
      <protection locked="0" hidden="1"/>
    </xf>
    <xf numFmtId="0" fontId="72" fillId="2" borderId="6" xfId="0" applyFont="1" applyFill="1" applyBorder="1" applyAlignment="1" applyProtection="1">
      <alignment horizontal="left" vertical="center" wrapText="1"/>
      <protection locked="0" hidden="1"/>
    </xf>
    <xf numFmtId="0" fontId="72" fillId="2" borderId="4" xfId="0" applyFont="1" applyFill="1" applyBorder="1" applyAlignment="1" applyProtection="1">
      <alignment horizontal="left" vertical="center" wrapText="1"/>
      <protection locked="0"/>
    </xf>
    <xf numFmtId="0" fontId="72" fillId="2" borderId="5" xfId="0" applyFont="1" applyFill="1" applyBorder="1" applyAlignment="1" applyProtection="1">
      <alignment horizontal="left" vertical="center" wrapText="1"/>
      <protection locked="0"/>
    </xf>
    <xf numFmtId="0" fontId="72" fillId="2" borderId="6" xfId="0" applyFont="1" applyFill="1" applyBorder="1" applyAlignment="1" applyProtection="1">
      <alignment horizontal="left" vertical="center" wrapText="1"/>
      <protection locked="0"/>
    </xf>
    <xf numFmtId="0" fontId="71" fillId="2" borderId="4" xfId="0" applyFont="1" applyFill="1" applyBorder="1" applyAlignment="1" applyProtection="1">
      <alignment horizontal="left" vertical="center" shrinkToFit="1"/>
      <protection locked="0"/>
    </xf>
    <xf numFmtId="0" fontId="71" fillId="2" borderId="5" xfId="0" applyFont="1" applyFill="1" applyBorder="1" applyAlignment="1" applyProtection="1">
      <alignment horizontal="left" vertical="center" shrinkToFit="1"/>
      <protection locked="0"/>
    </xf>
    <xf numFmtId="0" fontId="71" fillId="2" borderId="6" xfId="0" applyFont="1" applyFill="1" applyBorder="1" applyAlignment="1" applyProtection="1">
      <alignment horizontal="left" vertical="center" shrinkToFit="1"/>
      <protection locked="0"/>
    </xf>
    <xf numFmtId="0" fontId="72" fillId="2" borderId="10" xfId="0" applyFont="1" applyFill="1" applyBorder="1" applyAlignment="1" applyProtection="1">
      <alignment horizontal="left" vertical="center" shrinkToFit="1"/>
      <protection locked="0"/>
    </xf>
    <xf numFmtId="0" fontId="5" fillId="5" borderId="4" xfId="0" applyFont="1" applyFill="1" applyBorder="1" applyAlignment="1">
      <alignment horizontal="left" vertical="center"/>
    </xf>
    <xf numFmtId="0" fontId="5" fillId="5" borderId="5" xfId="0" applyFont="1" applyFill="1" applyBorder="1" applyAlignment="1">
      <alignment horizontal="left" vertical="center"/>
    </xf>
    <xf numFmtId="0" fontId="5" fillId="5" borderId="6" xfId="0" applyFont="1" applyFill="1" applyBorder="1" applyAlignment="1">
      <alignment horizontal="left" vertical="center"/>
    </xf>
    <xf numFmtId="0" fontId="71" fillId="3" borderId="8" xfId="0" applyFont="1" applyFill="1" applyBorder="1" applyAlignment="1">
      <alignment horizontal="center" vertical="center"/>
    </xf>
    <xf numFmtId="0" fontId="72" fillId="3" borderId="1" xfId="0" applyFont="1" applyFill="1" applyBorder="1" applyAlignment="1">
      <alignment horizontal="center" vertical="center"/>
    </xf>
    <xf numFmtId="0" fontId="72" fillId="3" borderId="9" xfId="0" applyFont="1" applyFill="1" applyBorder="1" applyAlignment="1">
      <alignment horizontal="center" vertical="center"/>
    </xf>
    <xf numFmtId="177" fontId="73" fillId="2" borderId="8" xfId="0" applyNumberFormat="1" applyFont="1" applyFill="1" applyBorder="1" applyAlignment="1" applyProtection="1">
      <alignment horizontal="center" vertical="center" shrinkToFit="1"/>
      <protection locked="0"/>
    </xf>
    <xf numFmtId="177" fontId="73" fillId="2" borderId="1" xfId="0" applyNumberFormat="1" applyFont="1" applyFill="1" applyBorder="1" applyAlignment="1" applyProtection="1">
      <alignment horizontal="center" vertical="center" shrinkToFit="1"/>
      <protection locked="0"/>
    </xf>
    <xf numFmtId="176" fontId="73" fillId="2" borderId="1" xfId="0" applyNumberFormat="1" applyFont="1" applyFill="1" applyBorder="1" applyAlignment="1" applyProtection="1">
      <alignment horizontal="center" vertical="center" shrinkToFit="1"/>
      <protection locked="0"/>
    </xf>
    <xf numFmtId="176" fontId="73" fillId="2" borderId="9" xfId="0" applyNumberFormat="1" applyFont="1" applyFill="1" applyBorder="1" applyAlignment="1" applyProtection="1">
      <alignment horizontal="center" vertical="center" shrinkToFit="1"/>
      <protection locked="0"/>
    </xf>
    <xf numFmtId="0" fontId="73" fillId="4" borderId="4" xfId="0" applyFont="1" applyFill="1" applyBorder="1" applyAlignment="1">
      <alignment horizontal="center" vertical="center"/>
    </xf>
    <xf numFmtId="0" fontId="73" fillId="4" borderId="5" xfId="0" applyFont="1" applyFill="1" applyBorder="1" applyAlignment="1">
      <alignment horizontal="center" vertical="center"/>
    </xf>
    <xf numFmtId="0" fontId="73" fillId="4" borderId="6" xfId="0" applyFont="1" applyFill="1" applyBorder="1" applyAlignment="1">
      <alignment horizontal="center" vertical="center"/>
    </xf>
    <xf numFmtId="0" fontId="5" fillId="5" borderId="12" xfId="0" applyFont="1" applyFill="1" applyBorder="1" applyAlignment="1">
      <alignment horizontal="left" vertical="center" wrapText="1"/>
    </xf>
    <xf numFmtId="0" fontId="5" fillId="5" borderId="14" xfId="0" applyFont="1" applyFill="1" applyBorder="1" applyAlignment="1">
      <alignment horizontal="left" vertical="center" wrapText="1"/>
    </xf>
    <xf numFmtId="0" fontId="5" fillId="5" borderId="13" xfId="0"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9" xfId="0" applyFont="1" applyFill="1" applyBorder="1" applyAlignment="1">
      <alignment horizontal="left" vertical="center" wrapText="1"/>
    </xf>
    <xf numFmtId="0" fontId="74" fillId="2" borderId="11" xfId="3" applyFont="1" applyFill="1" applyBorder="1" applyAlignment="1" applyProtection="1">
      <alignment horizontal="left" vertical="center" shrinkToFit="1"/>
      <protection locked="0"/>
    </xf>
    <xf numFmtId="0" fontId="72" fillId="2" borderId="11" xfId="0" applyFont="1" applyFill="1" applyBorder="1" applyAlignment="1" applyProtection="1">
      <alignment horizontal="left" vertical="center" shrinkToFit="1"/>
      <protection locked="0"/>
    </xf>
    <xf numFmtId="0" fontId="72" fillId="2" borderId="4" xfId="0" applyNumberFormat="1" applyFont="1" applyFill="1" applyBorder="1" applyAlignment="1" applyProtection="1">
      <alignment horizontal="left" vertical="center" shrinkToFit="1"/>
      <protection locked="0"/>
    </xf>
    <xf numFmtId="0" fontId="72" fillId="2" borderId="5" xfId="0" applyNumberFormat="1" applyFont="1" applyFill="1" applyBorder="1" applyAlignment="1" applyProtection="1">
      <alignment horizontal="left" vertical="center" shrinkToFit="1"/>
      <protection locked="0"/>
    </xf>
    <xf numFmtId="0" fontId="72" fillId="2" borderId="6" xfId="0" applyNumberFormat="1" applyFont="1" applyFill="1" applyBorder="1" applyAlignment="1" applyProtection="1">
      <alignment horizontal="left" vertical="center" shrinkToFit="1"/>
      <protection locked="0"/>
    </xf>
    <xf numFmtId="58" fontId="72" fillId="2" borderId="4" xfId="0" applyNumberFormat="1" applyFont="1" applyFill="1" applyBorder="1" applyAlignment="1" applyProtection="1">
      <alignment horizontal="left" vertical="center" shrinkToFit="1"/>
      <protection locked="0"/>
    </xf>
    <xf numFmtId="58" fontId="72" fillId="2" borderId="5" xfId="0" applyNumberFormat="1" applyFont="1" applyFill="1" applyBorder="1" applyAlignment="1" applyProtection="1">
      <alignment horizontal="left" vertical="center" shrinkToFit="1"/>
      <protection locked="0"/>
    </xf>
    <xf numFmtId="58" fontId="72" fillId="2" borderId="6" xfId="0" applyNumberFormat="1" applyFont="1" applyFill="1" applyBorder="1" applyAlignment="1" applyProtection="1">
      <alignment horizontal="left" vertical="center" shrinkToFit="1"/>
      <protection locked="0"/>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177" fontId="73" fillId="2" borderId="4" xfId="0" applyNumberFormat="1" applyFont="1" applyFill="1" applyBorder="1" applyAlignment="1" applyProtection="1">
      <alignment horizontal="center" vertical="center" shrinkToFit="1"/>
      <protection locked="0" hidden="1"/>
    </xf>
    <xf numFmtId="177" fontId="73" fillId="2" borderId="5" xfId="0" applyNumberFormat="1" applyFont="1" applyFill="1" applyBorder="1" applyAlignment="1" applyProtection="1">
      <alignment horizontal="center" vertical="center" shrinkToFit="1"/>
      <protection locked="0" hidden="1"/>
    </xf>
    <xf numFmtId="176" fontId="73" fillId="2" borderId="5" xfId="0" applyNumberFormat="1" applyFont="1" applyFill="1" applyBorder="1" applyAlignment="1" applyProtection="1">
      <alignment horizontal="center" vertical="center" shrinkToFit="1"/>
      <protection locked="0" hidden="1"/>
    </xf>
    <xf numFmtId="176" fontId="73" fillId="2" borderId="6" xfId="0" applyNumberFormat="1" applyFont="1" applyFill="1" applyBorder="1" applyAlignment="1" applyProtection="1">
      <alignment horizontal="center" vertical="center" shrinkToFit="1"/>
      <protection locked="0" hidden="1"/>
    </xf>
    <xf numFmtId="0" fontId="72" fillId="2" borderId="2" xfId="0" applyFont="1" applyFill="1" applyBorder="1" applyAlignment="1" applyProtection="1">
      <alignment horizontal="left" vertical="center" shrinkToFit="1"/>
      <protection locked="0"/>
    </xf>
    <xf numFmtId="0" fontId="18" fillId="0" borderId="98" xfId="0" applyFont="1" applyBorder="1" applyAlignment="1">
      <alignment horizontal="center" vertical="center" wrapText="1"/>
    </xf>
    <xf numFmtId="0" fontId="18" fillId="0" borderId="100" xfId="0" applyFont="1" applyBorder="1" applyAlignment="1">
      <alignment horizontal="center" vertical="center" wrapText="1"/>
    </xf>
    <xf numFmtId="0" fontId="18" fillId="0" borderId="96" xfId="0" applyFont="1" applyBorder="1" applyAlignment="1">
      <alignment horizontal="center" vertical="center" wrapText="1"/>
    </xf>
    <xf numFmtId="0" fontId="18" fillId="2" borderId="15"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0" borderId="15" xfId="0" applyFont="1" applyBorder="1" applyAlignment="1">
      <alignment horizontal="center" vertical="center" textRotation="255" wrapText="1"/>
    </xf>
    <xf numFmtId="0" fontId="18" fillId="0" borderId="11" xfId="0" applyFont="1" applyBorder="1" applyAlignment="1">
      <alignment horizontal="center" vertical="center" textRotation="255"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6" fillId="0" borderId="94" xfId="0" applyFont="1" applyBorder="1">
      <alignment vertical="center"/>
    </xf>
    <xf numFmtId="0" fontId="16" fillId="0" borderId="58" xfId="0" applyFont="1" applyBorder="1">
      <alignment vertical="center"/>
    </xf>
    <xf numFmtId="0" fontId="16" fillId="0" borderId="94" xfId="0" applyFont="1" applyBorder="1" applyAlignment="1">
      <alignment horizontal="center" vertical="center"/>
    </xf>
    <xf numFmtId="0" fontId="16" fillId="0" borderId="58" xfId="0" applyFont="1" applyBorder="1" applyAlignment="1">
      <alignment horizontal="center" vertical="center"/>
    </xf>
    <xf numFmtId="0" fontId="18" fillId="2" borderId="10" xfId="0" applyFont="1" applyFill="1" applyBorder="1" applyAlignment="1">
      <alignment horizontal="center" vertical="center" wrapText="1"/>
    </xf>
    <xf numFmtId="0" fontId="19" fillId="0" borderId="10" xfId="0" applyFont="1" applyBorder="1" applyAlignment="1">
      <alignment vertical="center" wrapText="1"/>
    </xf>
    <xf numFmtId="0" fontId="19" fillId="0" borderId="11" xfId="0" applyFont="1" applyBorder="1" applyAlignment="1">
      <alignment vertical="center" wrapText="1"/>
    </xf>
    <xf numFmtId="0" fontId="34" fillId="0" borderId="93" xfId="0" applyFont="1" applyBorder="1" applyAlignment="1">
      <alignment horizontal="center" vertical="center" textRotation="255"/>
    </xf>
    <xf numFmtId="0" fontId="34" fillId="0" borderId="99" xfId="0" applyFont="1" applyBorder="1" applyAlignment="1">
      <alignment horizontal="center" vertical="center" textRotation="255"/>
    </xf>
    <xf numFmtId="0" fontId="34" fillId="0" borderId="70" xfId="0" applyFont="1" applyBorder="1" applyAlignment="1">
      <alignment horizontal="center" vertical="center" textRotation="255"/>
    </xf>
    <xf numFmtId="0" fontId="32" fillId="0" borderId="0" xfId="0" applyFont="1" applyAlignment="1">
      <alignment horizontal="center" vertical="center"/>
    </xf>
    <xf numFmtId="0" fontId="33" fillId="0" borderId="0" xfId="0" applyFont="1" applyAlignment="1">
      <alignment horizontal="left" vertical="center"/>
    </xf>
    <xf numFmtId="0" fontId="18" fillId="0" borderId="15" xfId="0" applyFont="1" applyBorder="1" applyAlignment="1">
      <alignment horizontal="center" vertical="center" wrapText="1"/>
    </xf>
    <xf numFmtId="0" fontId="18" fillId="0" borderId="58"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47" xfId="0" applyFont="1" applyBorder="1" applyAlignment="1">
      <alignment horizontal="center" vertical="center" wrapText="1"/>
    </xf>
    <xf numFmtId="0" fontId="18" fillId="2" borderId="58" xfId="0" applyFont="1" applyFill="1" applyBorder="1" applyAlignment="1">
      <alignment horizontal="center" vertical="center" wrapText="1"/>
    </xf>
    <xf numFmtId="0" fontId="20" fillId="0" borderId="8" xfId="0" applyFont="1" applyBorder="1" applyAlignment="1">
      <alignment horizontal="center" vertical="center" wrapText="1"/>
    </xf>
    <xf numFmtId="0" fontId="16" fillId="0" borderId="95" xfId="0" applyFont="1" applyBorder="1" applyAlignment="1">
      <alignment horizontal="center" vertical="center"/>
    </xf>
    <xf numFmtId="0" fontId="16" fillId="0" borderId="96" xfId="0" applyFont="1" applyBorder="1" applyAlignment="1">
      <alignment horizontal="center" vertical="center"/>
    </xf>
    <xf numFmtId="0" fontId="16" fillId="0" borderId="105" xfId="0" applyFont="1" applyBorder="1" applyAlignment="1">
      <alignment horizontal="center" vertical="center"/>
    </xf>
    <xf numFmtId="0" fontId="16" fillId="0" borderId="47" xfId="0" applyFont="1" applyBorder="1" applyAlignment="1">
      <alignment horizontal="center" vertical="center"/>
    </xf>
    <xf numFmtId="0" fontId="35" fillId="0" borderId="93" xfId="0" applyFont="1" applyBorder="1" applyAlignment="1">
      <alignment horizontal="center" vertical="center" textRotation="255"/>
    </xf>
    <xf numFmtId="0" fontId="35" fillId="0" borderId="99" xfId="0" applyFont="1" applyBorder="1" applyAlignment="1">
      <alignment horizontal="center" vertical="center" textRotation="255"/>
    </xf>
    <xf numFmtId="0" fontId="59" fillId="0" borderId="0" xfId="0" applyFont="1" applyAlignment="1">
      <alignment horizontal="left" vertical="center" wrapText="1"/>
    </xf>
    <xf numFmtId="0" fontId="25" fillId="0" borderId="0" xfId="0" applyFont="1" applyAlignment="1">
      <alignment horizontal="left" vertical="center" wrapText="1"/>
    </xf>
    <xf numFmtId="0" fontId="59" fillId="0" borderId="18" xfId="0" applyFont="1" applyBorder="1" applyAlignment="1">
      <alignment horizontal="center" vertical="center" wrapText="1"/>
    </xf>
    <xf numFmtId="0" fontId="59" fillId="0" borderId="19" xfId="0" applyFont="1" applyBorder="1" applyAlignment="1">
      <alignment horizontal="center" vertical="center" wrapText="1"/>
    </xf>
    <xf numFmtId="0" fontId="59" fillId="0" borderId="18" xfId="0" applyFont="1" applyBorder="1" applyAlignment="1">
      <alignment horizontal="center" vertical="center"/>
    </xf>
    <xf numFmtId="0" fontId="59" fillId="0" borderId="19" xfId="0" applyFont="1" applyBorder="1" applyAlignment="1">
      <alignment horizontal="center" vertical="center"/>
    </xf>
    <xf numFmtId="0" fontId="59" fillId="0" borderId="21" xfId="0" applyFont="1" applyBorder="1" applyAlignment="1">
      <alignment horizontal="center" vertical="center"/>
    </xf>
    <xf numFmtId="38" fontId="59" fillId="0" borderId="114" xfId="4" applyFont="1" applyFill="1" applyBorder="1" applyAlignment="1">
      <alignment horizontal="center" vertical="center"/>
    </xf>
    <xf numFmtId="38" fontId="59" fillId="0" borderId="115" xfId="4" applyFont="1" applyFill="1" applyBorder="1" applyAlignment="1">
      <alignment horizontal="center" vertical="center"/>
    </xf>
    <xf numFmtId="38" fontId="59" fillId="0" borderId="117" xfId="4" applyFont="1" applyFill="1" applyBorder="1" applyAlignment="1">
      <alignment horizontal="center" vertical="center"/>
    </xf>
    <xf numFmtId="38" fontId="59" fillId="0" borderId="118" xfId="4" applyFont="1" applyFill="1" applyBorder="1" applyAlignment="1">
      <alignment horizontal="center" vertical="center"/>
    </xf>
    <xf numFmtId="38" fontId="59" fillId="0" borderId="121" xfId="4" applyFont="1" applyFill="1" applyBorder="1" applyAlignment="1">
      <alignment horizontal="center" vertical="center"/>
    </xf>
    <xf numFmtId="38" fontId="59" fillId="0" borderId="122" xfId="4" applyFont="1" applyFill="1" applyBorder="1" applyAlignment="1">
      <alignment horizontal="center" vertical="center"/>
    </xf>
    <xf numFmtId="0" fontId="59" fillId="0" borderId="114" xfId="0" applyFont="1" applyBorder="1" applyAlignment="1">
      <alignment horizontal="center" vertical="center" wrapText="1"/>
    </xf>
    <xf numFmtId="0" fontId="59" fillId="0" borderId="116" xfId="0" applyFont="1" applyBorder="1" applyAlignment="1">
      <alignment horizontal="center" vertical="center" wrapText="1"/>
    </xf>
    <xf numFmtId="0" fontId="59" fillId="0" borderId="117" xfId="0" applyFont="1" applyBorder="1" applyAlignment="1">
      <alignment horizontal="center" vertical="center" wrapText="1"/>
    </xf>
    <xf numFmtId="0" fontId="59" fillId="0" borderId="119" xfId="0" applyFont="1" applyBorder="1" applyAlignment="1">
      <alignment horizontal="center" vertical="center" wrapText="1"/>
    </xf>
    <xf numFmtId="0" fontId="59" fillId="0" borderId="121" xfId="0" applyFont="1" applyBorder="1" applyAlignment="1">
      <alignment horizontal="center" vertical="center" wrapText="1"/>
    </xf>
    <xf numFmtId="0" fontId="59" fillId="0" borderId="123" xfId="0" applyFont="1" applyBorder="1" applyAlignment="1">
      <alignment horizontal="center" vertical="center" wrapText="1"/>
    </xf>
    <xf numFmtId="180" fontId="27" fillId="7" borderId="16" xfId="0" applyNumberFormat="1" applyFont="1" applyFill="1" applyBorder="1" applyAlignment="1">
      <alignment horizontal="center" vertical="center"/>
    </xf>
    <xf numFmtId="0" fontId="14" fillId="0" borderId="0" xfId="0" applyFont="1" applyAlignment="1">
      <alignment horizontal="center" vertical="top" wrapText="1"/>
    </xf>
    <xf numFmtId="58" fontId="25" fillId="0" borderId="0" xfId="0" applyNumberFormat="1" applyFont="1" applyAlignment="1">
      <alignment horizontal="right" vertical="center"/>
    </xf>
    <xf numFmtId="0" fontId="58" fillId="0" borderId="0" xfId="0" applyFont="1" applyAlignment="1">
      <alignment horizontal="right" vertical="center"/>
    </xf>
    <xf numFmtId="0" fontId="59" fillId="0" borderId="0" xfId="0" applyFont="1" applyAlignment="1">
      <alignment horizontal="center" vertical="center" wrapText="1"/>
    </xf>
    <xf numFmtId="0" fontId="59" fillId="0" borderId="0" xfId="0" applyFont="1" applyAlignment="1">
      <alignment horizontal="center" vertical="center"/>
    </xf>
    <xf numFmtId="0" fontId="30" fillId="0" borderId="1" xfId="0" applyFont="1" applyBorder="1" applyAlignment="1">
      <alignment horizontal="center" vertical="center"/>
    </xf>
    <xf numFmtId="0" fontId="30" fillId="0" borderId="5" xfId="0" applyFont="1" applyBorder="1" applyAlignment="1">
      <alignment horizontal="center" vertical="center"/>
    </xf>
    <xf numFmtId="0" fontId="25" fillId="0" borderId="5" xfId="0" applyFont="1" applyBorder="1" applyAlignment="1">
      <alignment horizontal="center" vertical="center"/>
    </xf>
    <xf numFmtId="0" fontId="59" fillId="0" borderId="0" xfId="0" applyFont="1" applyAlignment="1">
      <alignment horizontal="left" vertical="center"/>
    </xf>
    <xf numFmtId="0" fontId="59" fillId="0" borderId="28" xfId="0" applyFont="1" applyBorder="1" applyAlignment="1">
      <alignment horizontal="center" vertical="center" wrapText="1"/>
    </xf>
    <xf numFmtId="0" fontId="59" fillId="0" borderId="16" xfId="0" applyFont="1" applyBorder="1" applyAlignment="1">
      <alignment horizontal="center" vertical="center" wrapText="1"/>
    </xf>
    <xf numFmtId="0" fontId="40" fillId="0" borderId="0" xfId="0" applyFont="1" applyAlignment="1">
      <alignment horizontal="left" vertical="center" wrapText="1"/>
    </xf>
    <xf numFmtId="0" fontId="65" fillId="0" borderId="0" xfId="0" applyFont="1" applyAlignment="1">
      <alignment horizontal="left" vertical="center" wrapText="1"/>
    </xf>
    <xf numFmtId="49" fontId="30" fillId="0" borderId="0" xfId="0" applyNumberFormat="1" applyFont="1" applyAlignment="1">
      <alignment horizontal="right" vertical="center"/>
    </xf>
    <xf numFmtId="0" fontId="58" fillId="0" borderId="0" xfId="0" applyFont="1" applyAlignment="1">
      <alignment horizontal="center" vertical="center"/>
    </xf>
    <xf numFmtId="0" fontId="30" fillId="0" borderId="0" xfId="0" applyFont="1" applyAlignment="1">
      <alignment horizontal="center" vertical="center"/>
    </xf>
    <xf numFmtId="0" fontId="30" fillId="0" borderId="61" xfId="0" quotePrefix="1" applyFont="1" applyBorder="1" applyAlignment="1">
      <alignment horizontal="center" vertical="center"/>
    </xf>
    <xf numFmtId="0" fontId="30" fillId="0" borderId="45" xfId="0" quotePrefix="1" applyFont="1" applyBorder="1" applyAlignment="1">
      <alignment horizontal="center" vertical="center"/>
    </xf>
    <xf numFmtId="0" fontId="30" fillId="0" borderId="30" xfId="0" quotePrefix="1" applyFont="1" applyBorder="1" applyAlignment="1">
      <alignment horizontal="center" vertical="center"/>
    </xf>
    <xf numFmtId="0" fontId="59" fillId="0" borderId="23" xfId="0" applyFont="1" applyBorder="1" applyAlignment="1">
      <alignment horizontal="center" vertical="center" wrapText="1"/>
    </xf>
    <xf numFmtId="0" fontId="59" fillId="0" borderId="34" xfId="0" applyFont="1" applyBorder="1" applyAlignment="1">
      <alignment horizontal="center" vertical="center" wrapText="1"/>
    </xf>
    <xf numFmtId="0" fontId="25" fillId="0" borderId="61" xfId="0" applyFont="1" applyBorder="1" applyAlignment="1">
      <alignment horizontal="center" vertical="center" wrapText="1"/>
    </xf>
    <xf numFmtId="0" fontId="25" fillId="0" borderId="45"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18" xfId="0" applyFont="1" applyBorder="1" applyAlignment="1">
      <alignment horizontal="left" vertical="center"/>
    </xf>
    <xf numFmtId="0" fontId="25" fillId="0" borderId="19" xfId="0" applyFont="1" applyBorder="1" applyAlignment="1">
      <alignment horizontal="left" vertical="center"/>
    </xf>
    <xf numFmtId="0" fontId="25" fillId="0" borderId="21" xfId="0" applyFont="1" applyBorder="1" applyAlignment="1">
      <alignment horizontal="left" vertical="center"/>
    </xf>
    <xf numFmtId="0" fontId="25" fillId="0" borderId="73" xfId="0" applyFont="1" applyBorder="1" applyAlignment="1">
      <alignment horizontal="center" vertical="center"/>
    </xf>
    <xf numFmtId="0" fontId="25" fillId="0" borderId="1" xfId="0" applyFont="1" applyBorder="1" applyAlignment="1">
      <alignment horizontal="center" vertical="center"/>
    </xf>
    <xf numFmtId="0" fontId="25" fillId="0" borderId="9" xfId="0" applyFont="1" applyBorder="1" applyAlignment="1">
      <alignment horizontal="center" vertical="center"/>
    </xf>
    <xf numFmtId="38" fontId="14" fillId="0" borderId="10" xfId="4" applyFont="1" applyFill="1" applyBorder="1" applyAlignment="1">
      <alignment horizontal="right" vertical="center"/>
    </xf>
    <xf numFmtId="38" fontId="14" fillId="0" borderId="15" xfId="4" applyFont="1" applyFill="1" applyBorder="1" applyAlignment="1">
      <alignment horizontal="right" vertical="center"/>
    </xf>
    <xf numFmtId="38" fontId="14" fillId="0" borderId="11" xfId="4" applyFont="1" applyFill="1" applyBorder="1" applyAlignment="1">
      <alignment horizontal="right" vertical="center"/>
    </xf>
    <xf numFmtId="0" fontId="14" fillId="0" borderId="12" xfId="0" applyFont="1" applyBorder="1" applyAlignment="1">
      <alignment horizontal="left" vertical="top" wrapText="1"/>
    </xf>
    <xf numFmtId="0" fontId="14" fillId="0" borderId="14" xfId="0" applyFont="1" applyBorder="1" applyAlignment="1">
      <alignment horizontal="left" vertical="top" wrapText="1"/>
    </xf>
    <xf numFmtId="0" fontId="14" fillId="0" borderId="67" xfId="0" applyFont="1" applyBorder="1" applyAlignment="1">
      <alignment horizontal="left" vertical="top" wrapText="1"/>
    </xf>
    <xf numFmtId="0" fontId="14" fillId="0" borderId="31" xfId="0" applyFont="1" applyBorder="1" applyAlignment="1">
      <alignment horizontal="left" vertical="top" wrapText="1"/>
    </xf>
    <xf numFmtId="0" fontId="14" fillId="0" borderId="16" xfId="0" applyFont="1" applyBorder="1" applyAlignment="1">
      <alignment horizontal="left" vertical="top" wrapText="1"/>
    </xf>
    <xf numFmtId="0" fontId="14" fillId="0" borderId="32" xfId="0" applyFont="1" applyBorder="1" applyAlignment="1">
      <alignment horizontal="left" vertical="top" wrapText="1"/>
    </xf>
    <xf numFmtId="0" fontId="25" fillId="0" borderId="66"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13" xfId="0" applyFont="1" applyBorder="1" applyAlignment="1">
      <alignment horizontal="center" vertical="center"/>
    </xf>
    <xf numFmtId="0" fontId="27" fillId="0" borderId="0" xfId="0" applyFont="1" applyAlignment="1">
      <alignment horizontal="center" vertical="center"/>
    </xf>
    <xf numFmtId="0" fontId="25" fillId="0" borderId="37" xfId="0" applyFont="1" applyBorder="1" applyAlignment="1">
      <alignment horizontal="center" vertical="center"/>
    </xf>
    <xf numFmtId="0" fontId="25" fillId="0" borderId="39" xfId="0" applyFont="1" applyBorder="1" applyAlignment="1">
      <alignment horizontal="center" vertical="center"/>
    </xf>
    <xf numFmtId="0" fontId="25" fillId="0" borderId="41" xfId="0" applyFont="1" applyBorder="1" applyAlignment="1">
      <alignment horizontal="center" vertical="center"/>
    </xf>
    <xf numFmtId="0" fontId="25" fillId="0" borderId="40" xfId="0" applyFont="1" applyBorder="1" applyAlignment="1">
      <alignment horizontal="center" vertical="center"/>
    </xf>
    <xf numFmtId="0" fontId="25" fillId="0" borderId="48" xfId="0" applyFont="1" applyBorder="1" applyAlignment="1">
      <alignment horizontal="center" vertical="center"/>
    </xf>
    <xf numFmtId="0" fontId="25" fillId="0" borderId="0" xfId="0" applyFont="1" applyAlignment="1">
      <alignment horizontal="center" vertical="center"/>
    </xf>
    <xf numFmtId="0" fontId="25" fillId="0" borderId="3" xfId="0" applyFont="1" applyBorder="1" applyAlignment="1">
      <alignment horizontal="center" vertical="center"/>
    </xf>
    <xf numFmtId="0" fontId="25" fillId="0" borderId="37"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xf>
    <xf numFmtId="0" fontId="25" fillId="0" borderId="101" xfId="0" applyFont="1" applyBorder="1" applyAlignment="1">
      <alignment horizontal="center" vertical="center"/>
    </xf>
    <xf numFmtId="0" fontId="25" fillId="0" borderId="35" xfId="0" applyFont="1" applyBorder="1" applyAlignment="1">
      <alignment horizontal="center" vertical="center"/>
    </xf>
    <xf numFmtId="0" fontId="25" fillId="0" borderId="102" xfId="0" applyFont="1" applyBorder="1" applyAlignment="1">
      <alignment horizontal="center" vertical="center"/>
    </xf>
    <xf numFmtId="0" fontId="25" fillId="0" borderId="36" xfId="0" applyFont="1" applyBorder="1" applyAlignment="1">
      <alignment horizontal="center" vertical="center"/>
    </xf>
    <xf numFmtId="0" fontId="25" fillId="0" borderId="65"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15" fillId="0" borderId="91" xfId="0" applyFont="1" applyBorder="1" applyAlignment="1">
      <alignment horizontal="left" vertical="center" wrapText="1"/>
    </xf>
    <xf numFmtId="0" fontId="15" fillId="0" borderId="92" xfId="0" applyFont="1" applyBorder="1" applyAlignment="1">
      <alignment horizontal="left" vertical="center"/>
    </xf>
    <xf numFmtId="38" fontId="14" fillId="0" borderId="98" xfId="4" applyFont="1" applyFill="1" applyBorder="1" applyAlignment="1">
      <alignment horizontal="right" vertical="center"/>
    </xf>
    <xf numFmtId="38" fontId="14" fillId="0" borderId="100" xfId="4" applyFont="1" applyFill="1" applyBorder="1" applyAlignment="1">
      <alignment horizontal="right" vertical="center"/>
    </xf>
    <xf numFmtId="38" fontId="14" fillId="0" borderId="97" xfId="4" applyFont="1" applyFill="1" applyBorder="1" applyAlignment="1">
      <alignment horizontal="right" vertical="center"/>
    </xf>
    <xf numFmtId="0" fontId="30" fillId="5" borderId="65" xfId="0" applyFont="1" applyFill="1" applyBorder="1" applyAlignment="1">
      <alignment horizontal="center" vertical="center" wrapText="1"/>
    </xf>
    <xf numFmtId="0" fontId="30" fillId="5" borderId="19" xfId="0" applyFont="1" applyFill="1" applyBorder="1" applyAlignment="1">
      <alignment horizontal="center" vertical="center" wrapText="1"/>
    </xf>
    <xf numFmtId="0" fontId="30" fillId="5" borderId="21" xfId="0" applyFont="1" applyFill="1" applyBorder="1" applyAlignment="1">
      <alignment horizontal="center" vertical="center" wrapText="1"/>
    </xf>
    <xf numFmtId="0" fontId="14" fillId="0" borderId="48" xfId="0" applyFont="1" applyBorder="1" applyAlignment="1">
      <alignment horizontal="center" vertical="center"/>
    </xf>
    <xf numFmtId="0" fontId="14" fillId="0" borderId="46" xfId="0" applyFont="1" applyBorder="1" applyAlignment="1">
      <alignment horizontal="center" vertical="center"/>
    </xf>
    <xf numFmtId="0" fontId="30" fillId="5" borderId="37"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14" fillId="0" borderId="69" xfId="0" applyFont="1" applyBorder="1" applyAlignment="1">
      <alignment horizontal="center" vertical="center" wrapText="1"/>
    </xf>
    <xf numFmtId="0" fontId="14" fillId="0" borderId="70" xfId="0" applyFont="1" applyBorder="1" applyAlignment="1">
      <alignment horizontal="center" vertical="center"/>
    </xf>
    <xf numFmtId="58" fontId="30" fillId="5" borderId="37" xfId="0" applyNumberFormat="1" applyFont="1" applyFill="1" applyBorder="1" applyAlignment="1">
      <alignment horizontal="center" vertical="center"/>
    </xf>
    <xf numFmtId="0" fontId="30" fillId="5" borderId="5" xfId="0" applyFont="1" applyFill="1" applyBorder="1" applyAlignment="1">
      <alignment horizontal="center" vertical="center"/>
    </xf>
    <xf numFmtId="58" fontId="30" fillId="5" borderId="39" xfId="0" applyNumberFormat="1" applyFont="1" applyFill="1" applyBorder="1" applyAlignment="1">
      <alignment horizontal="center" vertical="center"/>
    </xf>
    <xf numFmtId="0" fontId="30" fillId="5" borderId="41" xfId="0" applyFont="1" applyFill="1" applyBorder="1" applyAlignment="1">
      <alignment horizontal="center" vertical="center"/>
    </xf>
    <xf numFmtId="0" fontId="15" fillId="0" borderId="12" xfId="0" applyFont="1" applyBorder="1" applyAlignment="1">
      <alignment horizontal="left" vertical="top" wrapText="1"/>
    </xf>
    <xf numFmtId="0" fontId="15" fillId="0" borderId="14" xfId="0" applyFont="1" applyBorder="1" applyAlignment="1">
      <alignment horizontal="left" vertical="top" wrapText="1"/>
    </xf>
    <xf numFmtId="0" fontId="15" fillId="0" borderId="67" xfId="0" applyFont="1" applyBorder="1" applyAlignment="1">
      <alignment horizontal="left" vertical="top" wrapText="1"/>
    </xf>
    <xf numFmtId="0" fontId="15" fillId="0" borderId="8" xfId="0" applyFont="1" applyBorder="1" applyAlignment="1">
      <alignment horizontal="left" vertical="top" wrapText="1"/>
    </xf>
    <xf numFmtId="0" fontId="15" fillId="0" borderId="1" xfId="0" applyFont="1" applyBorder="1" applyAlignment="1">
      <alignment horizontal="left" vertical="top" wrapText="1"/>
    </xf>
    <xf numFmtId="0" fontId="15" fillId="0" borderId="90" xfId="0" applyFont="1" applyBorder="1" applyAlignment="1">
      <alignment horizontal="left" vertical="top" wrapText="1"/>
    </xf>
    <xf numFmtId="38" fontId="14" fillId="7" borderId="135" xfId="4" applyFont="1" applyFill="1" applyBorder="1" applyAlignment="1">
      <alignment horizontal="right" vertical="center"/>
    </xf>
    <xf numFmtId="38" fontId="14" fillId="7" borderId="71" xfId="4" applyFont="1" applyFill="1" applyBorder="1" applyAlignment="1">
      <alignment horizontal="right" vertical="center"/>
    </xf>
    <xf numFmtId="38" fontId="14" fillId="7" borderId="75" xfId="4" applyFont="1" applyFill="1" applyBorder="1" applyAlignment="1">
      <alignment horizontal="right" vertical="center"/>
    </xf>
    <xf numFmtId="58" fontId="30" fillId="0" borderId="0" xfId="0" applyNumberFormat="1" applyFont="1" applyAlignment="1">
      <alignment horizontal="right" vertical="center"/>
    </xf>
    <xf numFmtId="0" fontId="66" fillId="0" borderId="0" xfId="0" applyFont="1" applyAlignment="1">
      <alignment horizontal="left"/>
    </xf>
    <xf numFmtId="0" fontId="25" fillId="0" borderId="0" xfId="0" applyFont="1" applyAlignment="1">
      <alignment horizontal="right" vertical="center" wrapText="1"/>
    </xf>
    <xf numFmtId="0" fontId="30" fillId="0" borderId="16" xfId="0" applyFont="1" applyBorder="1" applyAlignment="1">
      <alignment horizontal="center" vertical="center"/>
    </xf>
    <xf numFmtId="0" fontId="30" fillId="0" borderId="16" xfId="0" applyFont="1" applyBorder="1" applyAlignment="1">
      <alignment horizontal="left" vertical="center" wrapText="1"/>
    </xf>
    <xf numFmtId="0" fontId="30" fillId="0" borderId="0" xfId="0" applyFont="1" applyAlignment="1">
      <alignment horizontal="left" vertical="center"/>
    </xf>
    <xf numFmtId="0" fontId="14" fillId="0" borderId="16" xfId="0" applyFont="1" applyBorder="1" applyAlignment="1">
      <alignment horizontal="left" vertical="center" wrapText="1"/>
    </xf>
    <xf numFmtId="0" fontId="14" fillId="0" borderId="42"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73" xfId="0" applyFont="1" applyBorder="1" applyAlignment="1">
      <alignment horizontal="center" vertical="center" wrapText="1"/>
    </xf>
    <xf numFmtId="0" fontId="14" fillId="0" borderId="90" xfId="0" applyFont="1" applyBorder="1" applyAlignment="1">
      <alignment horizontal="center" vertical="center" wrapText="1"/>
    </xf>
    <xf numFmtId="0" fontId="30" fillId="5" borderId="88" xfId="0" quotePrefix="1" applyFont="1" applyFill="1" applyBorder="1" applyAlignment="1">
      <alignment horizontal="left" vertical="center" wrapText="1" indent="1"/>
    </xf>
    <xf numFmtId="0" fontId="30" fillId="5" borderId="89" xfId="0" applyFont="1" applyFill="1" applyBorder="1" applyAlignment="1">
      <alignment horizontal="left" vertical="center" wrapText="1" indent="1"/>
    </xf>
    <xf numFmtId="0" fontId="30" fillId="5" borderId="43" xfId="0" applyFont="1" applyFill="1" applyBorder="1" applyAlignment="1">
      <alignment horizontal="left" vertical="center" wrapText="1" indent="1"/>
    </xf>
    <xf numFmtId="0" fontId="30" fillId="5" borderId="44" xfId="0" applyFont="1" applyFill="1" applyBorder="1" applyAlignment="1">
      <alignment horizontal="left" vertical="center" wrapText="1" indent="1"/>
    </xf>
    <xf numFmtId="0" fontId="25" fillId="0" borderId="5" xfId="0" applyFont="1" applyBorder="1" applyAlignment="1">
      <alignment horizontal="center" vertical="center" shrinkToFit="1"/>
    </xf>
    <xf numFmtId="0" fontId="30" fillId="5" borderId="1" xfId="0" applyFont="1" applyFill="1" applyBorder="1" applyAlignment="1">
      <alignment horizontal="center" vertical="center"/>
    </xf>
    <xf numFmtId="0" fontId="76" fillId="0" borderId="0" xfId="0" applyFont="1" applyAlignment="1">
      <alignment vertical="center" shrinkToFit="1"/>
    </xf>
    <xf numFmtId="0" fontId="26" fillId="0" borderId="5" xfId="0" applyFont="1" applyBorder="1" applyAlignment="1">
      <alignment horizontal="center" vertical="center" wrapText="1"/>
    </xf>
    <xf numFmtId="0" fontId="25" fillId="0" borderId="12" xfId="0" applyFont="1" applyBorder="1" applyAlignment="1">
      <alignment horizontal="center" vertical="center" wrapText="1" shrinkToFit="1"/>
    </xf>
    <xf numFmtId="0" fontId="25" fillId="0" borderId="14" xfId="0" applyFont="1" applyBorder="1" applyAlignment="1">
      <alignment horizontal="center" vertical="center" wrapText="1" shrinkToFit="1"/>
    </xf>
    <xf numFmtId="0" fontId="25" fillId="0" borderId="7" xfId="0" applyFont="1" applyBorder="1" applyAlignment="1">
      <alignment horizontal="center" vertical="center" wrapText="1" shrinkToFit="1"/>
    </xf>
    <xf numFmtId="0" fontId="25" fillId="0" borderId="0" xfId="0" applyFont="1" applyAlignment="1">
      <alignment horizontal="center" vertical="center" wrapText="1" shrinkToFit="1"/>
    </xf>
    <xf numFmtId="0" fontId="25" fillId="0" borderId="8" xfId="0" applyFont="1" applyBorder="1" applyAlignment="1">
      <alignment horizontal="center" vertical="center" wrapText="1" shrinkToFit="1"/>
    </xf>
    <xf numFmtId="0" fontId="25" fillId="0" borderId="1" xfId="0" applyFont="1" applyBorder="1" applyAlignment="1">
      <alignment horizontal="center" vertical="center" wrapText="1" shrinkToFi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12" xfId="0" applyFont="1" applyBorder="1" applyAlignment="1">
      <alignment horizontal="center" vertical="center"/>
    </xf>
    <xf numFmtId="0" fontId="26" fillId="0" borderId="14" xfId="0" applyFont="1" applyBorder="1" applyAlignment="1">
      <alignment horizontal="center" vertical="center"/>
    </xf>
    <xf numFmtId="0" fontId="26" fillId="0" borderId="13" xfId="0" applyFont="1" applyBorder="1" applyAlignment="1">
      <alignment horizontal="center" vertical="center"/>
    </xf>
    <xf numFmtId="0" fontId="26" fillId="0" borderId="12" xfId="0" applyFont="1" applyBorder="1" applyAlignment="1">
      <alignment horizontal="left" vertical="center" wrapText="1"/>
    </xf>
    <xf numFmtId="0" fontId="26" fillId="0" borderId="8" xfId="0" applyFont="1" applyBorder="1" applyAlignment="1">
      <alignment horizontal="left" vertical="center" wrapText="1"/>
    </xf>
    <xf numFmtId="0" fontId="26" fillId="0" borderId="12"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4" xfId="0" applyFont="1" applyBorder="1" applyAlignment="1">
      <alignment horizontal="left" vertical="top" wrapText="1"/>
    </xf>
    <xf numFmtId="0" fontId="26" fillId="0" borderId="5" xfId="0" applyFont="1" applyBorder="1" applyAlignment="1">
      <alignment horizontal="left" vertical="top" wrapText="1"/>
    </xf>
    <xf numFmtId="0" fontId="26" fillId="0" borderId="6" xfId="0" applyFont="1" applyBorder="1" applyAlignment="1">
      <alignment horizontal="left" vertical="top" wrapTex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4" xfId="0" applyFont="1" applyBorder="1" applyAlignment="1">
      <alignment horizontal="left" vertical="center"/>
    </xf>
    <xf numFmtId="0" fontId="26" fillId="0" borderId="5" xfId="0" applyFont="1" applyBorder="1" applyAlignment="1">
      <alignment horizontal="left" vertical="center"/>
    </xf>
    <xf numFmtId="0" fontId="26" fillId="0" borderId="6" xfId="0" applyFont="1" applyBorder="1" applyAlignment="1">
      <alignment horizontal="left" vertical="center"/>
    </xf>
    <xf numFmtId="0" fontId="28" fillId="0" borderId="0" xfId="0" applyFont="1" applyAlignment="1">
      <alignment vertical="distributed" wrapText="1"/>
    </xf>
    <xf numFmtId="0" fontId="25" fillId="0" borderId="103" xfId="0" applyFont="1" applyBorder="1" applyAlignment="1">
      <alignment horizontal="distributed" vertical="distributed" wrapText="1" indent="1" shrinkToFit="1"/>
    </xf>
    <xf numFmtId="0" fontId="30" fillId="5" borderId="2" xfId="0" applyFont="1" applyFill="1" applyBorder="1" applyAlignment="1">
      <alignment vertical="center" shrinkToFit="1"/>
    </xf>
    <xf numFmtId="0" fontId="25" fillId="0" borderId="12" xfId="0" applyFont="1" applyBorder="1" applyAlignment="1">
      <alignment horizontal="distributed" vertical="distributed" wrapText="1" indent="1" shrinkToFit="1"/>
    </xf>
    <xf numFmtId="0" fontId="25" fillId="0" borderId="14" xfId="0" applyFont="1" applyBorder="1" applyAlignment="1">
      <alignment horizontal="distributed" vertical="distributed" wrapText="1" indent="1" shrinkToFit="1"/>
    </xf>
    <xf numFmtId="0" fontId="25" fillId="0" borderId="13" xfId="0" applyFont="1" applyBorder="1" applyAlignment="1">
      <alignment horizontal="distributed" vertical="distributed" wrapText="1" indent="1" shrinkToFit="1"/>
    </xf>
    <xf numFmtId="0" fontId="14" fillId="0" borderId="0" xfId="0" applyFont="1" applyAlignment="1">
      <alignment horizontal="center" vertical="center" shrinkToFit="1"/>
    </xf>
    <xf numFmtId="0" fontId="25" fillId="5" borderId="5" xfId="0" applyFont="1" applyFill="1" applyBorder="1" applyAlignment="1">
      <alignment vertical="center" shrinkToFit="1"/>
    </xf>
    <xf numFmtId="0" fontId="25" fillId="0" borderId="4" xfId="0" applyFont="1" applyBorder="1" applyAlignment="1">
      <alignment horizontal="center" vertical="center" shrinkToFit="1"/>
    </xf>
    <xf numFmtId="58" fontId="25" fillId="0" borderId="0" xfId="0" applyNumberFormat="1" applyFont="1" applyAlignment="1">
      <alignment horizontal="center" vertical="center"/>
    </xf>
    <xf numFmtId="0" fontId="27" fillId="0" borderId="0" xfId="0" applyFont="1" applyAlignment="1">
      <alignment horizontal="center" vertical="center" shrinkToFit="1"/>
    </xf>
    <xf numFmtId="0" fontId="25" fillId="0" borderId="0" xfId="0" applyFont="1" applyAlignment="1">
      <alignment horizontal="center" vertical="center" shrinkToFit="1"/>
    </xf>
    <xf numFmtId="0" fontId="14" fillId="0" borderId="0" xfId="0" applyFont="1" applyAlignment="1">
      <alignment horizontal="left" vertical="center" shrinkToFit="1"/>
    </xf>
    <xf numFmtId="0" fontId="25" fillId="5" borderId="2" xfId="0" applyFont="1" applyFill="1" applyBorder="1" applyAlignment="1">
      <alignment vertical="center" shrinkToFit="1"/>
    </xf>
    <xf numFmtId="0" fontId="25" fillId="0" borderId="10" xfId="0" applyFont="1" applyBorder="1" applyAlignment="1">
      <alignment horizontal="distributed" vertical="distributed" wrapText="1" indent="1" shrinkToFit="1"/>
    </xf>
    <xf numFmtId="0" fontId="25" fillId="7" borderId="5" xfId="0" applyFont="1" applyFill="1" applyBorder="1" applyAlignment="1">
      <alignment horizontal="center" vertical="center" shrinkToFit="1"/>
    </xf>
    <xf numFmtId="0" fontId="30" fillId="0" borderId="0" xfId="0" applyFont="1" applyAlignment="1">
      <alignment vertical="center" shrinkToFit="1"/>
    </xf>
    <xf numFmtId="0" fontId="12" fillId="0" borderId="0" xfId="0" applyFont="1" applyAlignment="1">
      <alignment vertical="center" shrinkToFit="1"/>
    </xf>
    <xf numFmtId="0" fontId="13" fillId="0" borderId="0" xfId="0" applyFont="1" applyAlignment="1">
      <alignment vertical="center" shrinkToFit="1"/>
    </xf>
    <xf numFmtId="0" fontId="30" fillId="0" borderId="0" xfId="0" applyFont="1" applyAlignment="1">
      <alignment horizontal="left" vertical="center" wrapText="1"/>
    </xf>
    <xf numFmtId="0" fontId="30" fillId="0" borderId="0" xfId="0" applyFont="1" applyAlignment="1">
      <alignment horizontal="left" vertical="top" wrapText="1"/>
    </xf>
    <xf numFmtId="0" fontId="30" fillId="0" borderId="0" xfId="0" applyFont="1" applyAlignment="1">
      <alignment horizontal="left" vertical="top"/>
    </xf>
    <xf numFmtId="0" fontId="30" fillId="0" borderId="0" xfId="0" applyFont="1" applyAlignment="1">
      <alignment vertical="distributed" wrapText="1"/>
    </xf>
    <xf numFmtId="0" fontId="30" fillId="0" borderId="0" xfId="0" applyFont="1" applyAlignment="1">
      <alignment horizontal="center" vertical="center" shrinkToFit="1"/>
    </xf>
    <xf numFmtId="0" fontId="12" fillId="0" borderId="0" xfId="0" applyFont="1" applyAlignment="1">
      <alignment horizontal="center" vertical="center" shrinkToFit="1"/>
    </xf>
    <xf numFmtId="0" fontId="30" fillId="5" borderId="0" xfId="0" applyFont="1" applyFill="1" applyAlignment="1">
      <alignment vertical="center" shrinkToFit="1"/>
    </xf>
    <xf numFmtId="0" fontId="12" fillId="5" borderId="0" xfId="0" applyFont="1" applyFill="1" applyAlignment="1">
      <alignment vertical="center" shrinkToFit="1"/>
    </xf>
    <xf numFmtId="0" fontId="35" fillId="0" borderId="70" xfId="0" applyFont="1" applyBorder="1" applyAlignment="1">
      <alignment horizontal="center" vertical="center" textRotation="255"/>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9" fillId="0" borderId="5" xfId="0" applyFont="1" applyBorder="1" applyAlignment="1">
      <alignment horizontal="center" vertical="center" shrinkToFit="1"/>
    </xf>
    <xf numFmtId="0" fontId="25" fillId="0" borderId="0" xfId="0" applyFont="1" applyAlignment="1">
      <alignment vertical="distributed" wrapText="1" shrinkToFit="1"/>
    </xf>
    <xf numFmtId="0" fontId="13" fillId="0" borderId="0" xfId="0" applyFont="1" applyAlignment="1">
      <alignment vertical="distributed" wrapText="1" shrinkToFit="1"/>
    </xf>
    <xf numFmtId="0" fontId="25" fillId="0" borderId="0" xfId="0" applyFont="1" applyAlignment="1">
      <alignment vertical="center" shrinkToFit="1"/>
    </xf>
    <xf numFmtId="0" fontId="25" fillId="5" borderId="14" xfId="0" applyFont="1" applyFill="1" applyBorder="1" applyAlignment="1">
      <alignment horizontal="left" vertical="center" wrapText="1"/>
    </xf>
    <xf numFmtId="0" fontId="25" fillId="5" borderId="14" xfId="0" applyFont="1" applyFill="1" applyBorder="1" applyAlignment="1">
      <alignment horizontal="center" vertical="center" wrapText="1"/>
    </xf>
    <xf numFmtId="0" fontId="25" fillId="0" borderId="0" xfId="0" applyFont="1" applyAlignment="1">
      <alignment vertical="distributed" wrapText="1"/>
    </xf>
    <xf numFmtId="0" fontId="25" fillId="5" borderId="103" xfId="0" applyFont="1" applyFill="1" applyBorder="1" applyAlignment="1">
      <alignment vertical="center" shrinkToFit="1"/>
    </xf>
    <xf numFmtId="0" fontId="25" fillId="0" borderId="124" xfId="0" applyFont="1" applyBorder="1" applyAlignment="1">
      <alignment horizontal="distributed" vertical="distributed" wrapText="1" indent="1" shrinkToFit="1"/>
    </xf>
    <xf numFmtId="0" fontId="25" fillId="0" borderId="125" xfId="0" applyFont="1" applyBorder="1" applyAlignment="1">
      <alignment horizontal="distributed" vertical="distributed" wrapText="1" indent="1" shrinkToFit="1"/>
    </xf>
    <xf numFmtId="0" fontId="25" fillId="0" borderId="126" xfId="0" applyFont="1" applyBorder="1" applyAlignment="1">
      <alignment horizontal="distributed" vertical="distributed" wrapText="1" indent="1" shrinkToFit="1"/>
    </xf>
    <xf numFmtId="0" fontId="25" fillId="5" borderId="127" xfId="0" applyFont="1" applyFill="1" applyBorder="1" applyAlignment="1">
      <alignment vertical="center" shrinkToFit="1"/>
    </xf>
    <xf numFmtId="0" fontId="25" fillId="5" borderId="128" xfId="0" applyFont="1" applyFill="1" applyBorder="1" applyAlignment="1">
      <alignment vertical="center" shrinkToFit="1"/>
    </xf>
    <xf numFmtId="0" fontId="25" fillId="5" borderId="131" xfId="0" applyFont="1" applyFill="1" applyBorder="1" applyAlignment="1">
      <alignment vertical="center" shrinkToFit="1"/>
    </xf>
    <xf numFmtId="0" fontId="25" fillId="5" borderId="132" xfId="0" applyFont="1" applyFill="1" applyBorder="1" applyAlignment="1">
      <alignment vertical="center" shrinkToFit="1"/>
    </xf>
    <xf numFmtId="0" fontId="25" fillId="0" borderId="129" xfId="0" applyFont="1" applyBorder="1" applyAlignment="1">
      <alignment horizontal="center" vertical="center" shrinkToFit="1"/>
    </xf>
    <xf numFmtId="0" fontId="25" fillId="0" borderId="130" xfId="0" applyFont="1" applyBorder="1" applyAlignment="1">
      <alignment horizontal="center" vertical="center" shrinkToFit="1"/>
    </xf>
    <xf numFmtId="0" fontId="25" fillId="5" borderId="137" xfId="0" applyFont="1" applyFill="1" applyBorder="1" applyAlignment="1">
      <alignment vertical="center" shrinkToFit="1"/>
    </xf>
    <xf numFmtId="0" fontId="25" fillId="0" borderId="12" xfId="0" applyFont="1" applyBorder="1" applyAlignment="1">
      <alignment horizontal="center" vertical="distributed" wrapText="1" shrinkToFit="1"/>
    </xf>
    <xf numFmtId="0" fontId="25" fillId="0" borderId="14" xfId="0" applyFont="1" applyBorder="1" applyAlignment="1">
      <alignment horizontal="center" vertical="distributed" wrapText="1" shrinkToFit="1"/>
    </xf>
    <xf numFmtId="0" fontId="25" fillId="0" borderId="13" xfId="0" applyFont="1" applyBorder="1" applyAlignment="1">
      <alignment horizontal="center" vertical="distributed" wrapText="1" shrinkToFit="1"/>
    </xf>
    <xf numFmtId="0" fontId="31" fillId="0" borderId="8" xfId="0" applyFont="1" applyBorder="1" applyAlignment="1">
      <alignment horizontal="center" vertical="distributed" shrinkToFit="1"/>
    </xf>
    <xf numFmtId="0" fontId="31" fillId="0" borderId="1" xfId="0" applyFont="1" applyBorder="1" applyAlignment="1">
      <alignment horizontal="center" vertical="distributed" shrinkToFit="1"/>
    </xf>
    <xf numFmtId="0" fontId="31" fillId="0" borderId="9" xfId="0" applyFont="1" applyBorder="1" applyAlignment="1">
      <alignment horizontal="center" vertical="distributed" shrinkToFit="1"/>
    </xf>
    <xf numFmtId="0" fontId="25" fillId="5" borderId="1" xfId="0" applyFont="1" applyFill="1" applyBorder="1" applyAlignment="1">
      <alignment horizontal="center" vertical="center" wrapText="1"/>
    </xf>
    <xf numFmtId="0" fontId="29" fillId="0" borderId="4" xfId="0" applyFont="1" applyBorder="1" applyAlignment="1">
      <alignment horizontal="center" vertical="center" wrapText="1" shrinkToFit="1"/>
    </xf>
    <xf numFmtId="0" fontId="29" fillId="0" borderId="5" xfId="0" applyFont="1" applyBorder="1" applyAlignment="1">
      <alignment horizontal="center" vertical="center" wrapText="1" shrinkToFit="1"/>
    </xf>
    <xf numFmtId="0" fontId="50" fillId="0" borderId="5" xfId="0" applyFont="1" applyBorder="1" applyAlignment="1">
      <alignment horizontal="center" vertical="center" wrapText="1" shrinkToFit="1"/>
    </xf>
    <xf numFmtId="0" fontId="25" fillId="5" borderId="1" xfId="0" applyFont="1" applyFill="1" applyBorder="1" applyAlignment="1">
      <alignment horizontal="left" vertical="center" wrapText="1"/>
    </xf>
    <xf numFmtId="38" fontId="25" fillId="5" borderId="5" xfId="4" applyFont="1" applyFill="1" applyBorder="1" applyAlignment="1">
      <alignment horizontal="center" vertical="center" shrinkToFit="1"/>
    </xf>
    <xf numFmtId="0" fontId="25" fillId="0" borderId="12" xfId="0" applyFont="1" applyBorder="1" applyAlignment="1">
      <alignment horizontal="distributed" vertical="center" wrapText="1" indent="1" shrinkToFit="1"/>
    </xf>
    <xf numFmtId="0" fontId="13" fillId="0" borderId="14" xfId="0" applyFont="1" applyBorder="1" applyAlignment="1">
      <alignment horizontal="distributed" vertical="center" wrapText="1" indent="1" shrinkToFit="1"/>
    </xf>
    <xf numFmtId="0" fontId="13" fillId="0" borderId="13" xfId="0" applyFont="1" applyBorder="1" applyAlignment="1">
      <alignment horizontal="distributed" vertical="center" wrapText="1" indent="1" shrinkToFit="1"/>
    </xf>
    <xf numFmtId="0" fontId="13" fillId="0" borderId="7" xfId="0" applyFont="1" applyBorder="1" applyAlignment="1">
      <alignment horizontal="distributed" vertical="center" wrapText="1" indent="1" shrinkToFit="1"/>
    </xf>
    <xf numFmtId="0" fontId="13" fillId="0" borderId="0" xfId="0" applyFont="1" applyAlignment="1">
      <alignment horizontal="distributed" vertical="center" wrapText="1" indent="1" shrinkToFit="1"/>
    </xf>
    <xf numFmtId="0" fontId="13" fillId="0" borderId="3" xfId="0" applyFont="1" applyBorder="1" applyAlignment="1">
      <alignment horizontal="distributed" vertical="center" wrapText="1" indent="1" shrinkToFit="1"/>
    </xf>
    <xf numFmtId="0" fontId="13" fillId="0" borderId="8" xfId="0" applyFont="1" applyBorder="1" applyAlignment="1">
      <alignment horizontal="distributed" vertical="center" wrapText="1" indent="1" shrinkToFit="1"/>
    </xf>
    <xf numFmtId="0" fontId="13" fillId="0" borderId="1" xfId="0" applyFont="1" applyBorder="1" applyAlignment="1">
      <alignment horizontal="distributed" vertical="center" wrapText="1" indent="1" shrinkToFit="1"/>
    </xf>
    <xf numFmtId="0" fontId="13" fillId="0" borderId="9" xfId="0" applyFont="1" applyBorder="1" applyAlignment="1">
      <alignment horizontal="distributed" vertical="center" wrapText="1" indent="1" shrinkToFit="1"/>
    </xf>
    <xf numFmtId="0" fontId="26" fillId="0" borderId="0" xfId="0" applyFont="1" applyAlignment="1">
      <alignment vertical="distributed" wrapText="1"/>
    </xf>
    <xf numFmtId="0" fontId="43" fillId="0" borderId="0" xfId="0" applyFont="1" applyAlignment="1">
      <alignment vertical="distributed"/>
    </xf>
    <xf numFmtId="0" fontId="13" fillId="0" borderId="7" xfId="0" applyFont="1" applyBorder="1" applyAlignment="1">
      <alignment horizontal="distributed" vertical="distributed" wrapText="1" indent="1" shrinkToFit="1"/>
    </xf>
    <xf numFmtId="0" fontId="13" fillId="0" borderId="0" xfId="0" applyFont="1" applyAlignment="1">
      <alignment horizontal="distributed" vertical="distributed" wrapText="1" indent="1" shrinkToFit="1"/>
    </xf>
    <xf numFmtId="0" fontId="13" fillId="0" borderId="3" xfId="0" applyFont="1" applyBorder="1" applyAlignment="1">
      <alignment horizontal="distributed" vertical="distributed" wrapText="1" indent="1" shrinkToFit="1"/>
    </xf>
    <xf numFmtId="0" fontId="13" fillId="0" borderId="8" xfId="0" applyFont="1" applyBorder="1" applyAlignment="1">
      <alignment horizontal="distributed" vertical="distributed" wrapText="1" indent="1" shrinkToFit="1"/>
    </xf>
    <xf numFmtId="0" fontId="13" fillId="0" borderId="1" xfId="0" applyFont="1" applyBorder="1" applyAlignment="1">
      <alignment horizontal="distributed" vertical="distributed" wrapText="1" indent="1" shrinkToFit="1"/>
    </xf>
    <xf numFmtId="0" fontId="13" fillId="0" borderId="9" xfId="0" applyFont="1" applyBorder="1" applyAlignment="1">
      <alignment horizontal="distributed" vertical="distributed" wrapText="1" indent="1" shrinkToFit="1"/>
    </xf>
    <xf numFmtId="0" fontId="29" fillId="0" borderId="4" xfId="0" applyFont="1" applyBorder="1" applyAlignment="1">
      <alignment horizontal="center" vertical="center" shrinkToFit="1"/>
    </xf>
    <xf numFmtId="0" fontId="48" fillId="0" borderId="10" xfId="0" applyFont="1" applyBorder="1" applyAlignment="1">
      <alignment horizontal="center" vertical="center" wrapText="1"/>
    </xf>
    <xf numFmtId="0" fontId="0" fillId="0" borderId="58" xfId="0" applyBorder="1" applyAlignment="1">
      <alignment horizontal="center" vertical="center" wrapText="1"/>
    </xf>
    <xf numFmtId="49" fontId="45" fillId="5" borderId="1" xfId="0" applyNumberFormat="1" applyFont="1" applyFill="1" applyBorder="1" applyAlignment="1">
      <alignment horizontal="left" vertical="center" shrinkToFit="1"/>
    </xf>
    <xf numFmtId="0" fontId="45" fillId="0" borderId="113" xfId="0" applyFont="1" applyBorder="1" applyAlignment="1">
      <alignment horizontal="center" vertical="center" shrinkToFit="1"/>
    </xf>
    <xf numFmtId="0" fontId="0" fillId="0" borderId="134" xfId="0" applyBorder="1" applyAlignment="1">
      <alignment horizontal="center" vertical="center" shrinkToFit="1"/>
    </xf>
    <xf numFmtId="0" fontId="48" fillId="0" borderId="4" xfId="0" applyFont="1" applyBorder="1" applyAlignment="1">
      <alignment horizontal="center" vertical="center"/>
    </xf>
    <xf numFmtId="0" fontId="49" fillId="0" borderId="5" xfId="0" applyFont="1" applyBorder="1" applyAlignment="1">
      <alignment horizontal="center" vertical="center"/>
    </xf>
    <xf numFmtId="0" fontId="49" fillId="0" borderId="6" xfId="0" applyFont="1" applyBorder="1" applyAlignment="1">
      <alignment horizontal="center" vertical="center"/>
    </xf>
    <xf numFmtId="0" fontId="48" fillId="0" borderId="10" xfId="0" applyFont="1" applyBorder="1" applyAlignment="1">
      <alignment horizontal="center" vertical="center"/>
    </xf>
    <xf numFmtId="0" fontId="0" fillId="0" borderId="58" xfId="0" applyBorder="1" applyAlignment="1">
      <alignment horizontal="center" vertical="center"/>
    </xf>
    <xf numFmtId="0" fontId="47" fillId="0" borderId="1" xfId="0" applyFont="1" applyBorder="1" applyAlignment="1">
      <alignment horizontal="left" vertical="center" indent="1" shrinkToFit="1"/>
    </xf>
    <xf numFmtId="0" fontId="51" fillId="0" borderId="1" xfId="0" applyFont="1" applyBorder="1" applyAlignment="1">
      <alignment horizontal="left" vertical="center" indent="1" shrinkToFit="1"/>
    </xf>
    <xf numFmtId="0" fontId="47" fillId="0" borderId="5" xfId="0" applyFont="1" applyBorder="1" applyAlignment="1">
      <alignment horizontal="left" vertical="center" indent="1" shrinkToFit="1"/>
    </xf>
    <xf numFmtId="0" fontId="51" fillId="0" borderId="5" xfId="0" applyFont="1" applyBorder="1" applyAlignment="1">
      <alignment horizontal="left" vertical="center" indent="1" shrinkToFit="1"/>
    </xf>
    <xf numFmtId="0" fontId="42" fillId="0" borderId="0" xfId="0" applyFont="1" applyAlignment="1">
      <alignment horizontal="center" vertical="center"/>
    </xf>
    <xf numFmtId="0" fontId="0" fillId="0" borderId="0" xfId="0" applyAlignment="1">
      <alignment horizontal="center" vertical="center"/>
    </xf>
    <xf numFmtId="0" fontId="47" fillId="0" borderId="0" xfId="0" applyFont="1" applyAlignment="1">
      <alignment horizontal="center" vertical="center" shrinkToFit="1"/>
    </xf>
  </cellXfs>
  <cellStyles count="9">
    <cellStyle name="ハイパーリンク" xfId="3" builtinId="8"/>
    <cellStyle name="ハイパーリンク 2" xfId="1"/>
    <cellStyle name="桁区切り" xfId="4" builtinId="6"/>
    <cellStyle name="桁区切り 2" xfId="2"/>
    <cellStyle name="桁区切り 4" xfId="8"/>
    <cellStyle name="標準" xfId="0" builtinId="0"/>
    <cellStyle name="標準 2" xfId="6"/>
    <cellStyle name="標準 3" xfId="5"/>
    <cellStyle name="標準 3 2" xfId="7"/>
  </cellStyles>
  <dxfs count="0"/>
  <tableStyles count="0" defaultTableStyle="TableStyleMedium2" defaultPivotStyle="PivotStyleLight16"/>
  <colors>
    <mruColors>
      <color rgb="FFD4E6F4"/>
      <color rgb="FF0000FF"/>
      <color rgb="FFE4E4E4"/>
      <color rgb="FFF2F2F2"/>
      <color rgb="FFECF4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333375</xdr:colOff>
      <xdr:row>18</xdr:row>
      <xdr:rowOff>49324</xdr:rowOff>
    </xdr:from>
    <xdr:to>
      <xdr:col>6</xdr:col>
      <xdr:colOff>371475</xdr:colOff>
      <xdr:row>18</xdr:row>
      <xdr:rowOff>187185</xdr:rowOff>
    </xdr:to>
    <xdr:sp macro="" textlink="">
      <xdr:nvSpPr>
        <xdr:cNvPr id="2" name="フリーフォーム: 図形 1">
          <a:extLst>
            <a:ext uri="{FF2B5EF4-FFF2-40B4-BE49-F238E27FC236}">
              <a16:creationId xmlns:a16="http://schemas.microsoft.com/office/drawing/2014/main" id="{75053CB2-8D59-46BF-BAA8-44BC1D96BBA2}"/>
            </a:ext>
          </a:extLst>
        </xdr:cNvPr>
        <xdr:cNvSpPr/>
      </xdr:nvSpPr>
      <xdr:spPr>
        <a:xfrm>
          <a:off x="950595" y="3653584"/>
          <a:ext cx="2484120" cy="137861"/>
        </a:xfrm>
        <a:custGeom>
          <a:avLst/>
          <a:gdLst>
            <a:gd name="connsiteX0" fmla="*/ 0 w 2543175"/>
            <a:gd name="connsiteY0" fmla="*/ 0 h 142875"/>
            <a:gd name="connsiteX1" fmla="*/ 0 w 2543175"/>
            <a:gd name="connsiteY1" fmla="*/ 142875 h 142875"/>
            <a:gd name="connsiteX2" fmla="*/ 2543175 w 2543175"/>
            <a:gd name="connsiteY2" fmla="*/ 142875 h 142875"/>
            <a:gd name="connsiteX3" fmla="*/ 2543175 w 2543175"/>
            <a:gd name="connsiteY3" fmla="*/ 9525 h 142875"/>
            <a:gd name="connsiteX0" fmla="*/ 0 w 2543175"/>
            <a:gd name="connsiteY0" fmla="*/ 50633 h 133350"/>
            <a:gd name="connsiteX1" fmla="*/ 0 w 2543175"/>
            <a:gd name="connsiteY1" fmla="*/ 133350 h 133350"/>
            <a:gd name="connsiteX2" fmla="*/ 2543175 w 2543175"/>
            <a:gd name="connsiteY2" fmla="*/ 133350 h 133350"/>
            <a:gd name="connsiteX3" fmla="*/ 2543175 w 2543175"/>
            <a:gd name="connsiteY3" fmla="*/ 0 h 133350"/>
            <a:gd name="connsiteX0" fmla="*/ 0 w 2543175"/>
            <a:gd name="connsiteY0" fmla="*/ 20554 h 133350"/>
            <a:gd name="connsiteX1" fmla="*/ 0 w 2543175"/>
            <a:gd name="connsiteY1" fmla="*/ 133350 h 133350"/>
            <a:gd name="connsiteX2" fmla="*/ 2543175 w 2543175"/>
            <a:gd name="connsiteY2" fmla="*/ 133350 h 133350"/>
            <a:gd name="connsiteX3" fmla="*/ 2543175 w 2543175"/>
            <a:gd name="connsiteY3" fmla="*/ 0 h 133350"/>
            <a:gd name="connsiteX0" fmla="*/ 0 w 2543175"/>
            <a:gd name="connsiteY0" fmla="*/ 0 h 137861"/>
            <a:gd name="connsiteX1" fmla="*/ 0 w 2543175"/>
            <a:gd name="connsiteY1" fmla="*/ 137861 h 137861"/>
            <a:gd name="connsiteX2" fmla="*/ 2543175 w 2543175"/>
            <a:gd name="connsiteY2" fmla="*/ 137861 h 137861"/>
            <a:gd name="connsiteX3" fmla="*/ 2543175 w 2543175"/>
            <a:gd name="connsiteY3" fmla="*/ 4511 h 137861"/>
          </a:gdLst>
          <a:ahLst/>
          <a:cxnLst>
            <a:cxn ang="0">
              <a:pos x="connsiteX0" y="connsiteY0"/>
            </a:cxn>
            <a:cxn ang="0">
              <a:pos x="connsiteX1" y="connsiteY1"/>
            </a:cxn>
            <a:cxn ang="0">
              <a:pos x="connsiteX2" y="connsiteY2"/>
            </a:cxn>
            <a:cxn ang="0">
              <a:pos x="connsiteX3" y="connsiteY3"/>
            </a:cxn>
          </a:cxnLst>
          <a:rect l="l" t="t" r="r" b="b"/>
          <a:pathLst>
            <a:path w="2543175" h="137861">
              <a:moveTo>
                <a:pt x="0" y="0"/>
              </a:moveTo>
              <a:lnTo>
                <a:pt x="0" y="137861"/>
              </a:lnTo>
              <a:lnTo>
                <a:pt x="2543175" y="137861"/>
              </a:lnTo>
              <a:lnTo>
                <a:pt x="2543175" y="4511"/>
              </a:lnTo>
            </a:path>
          </a:pathLst>
        </a:custGeom>
        <a:ln>
          <a:headEnd type="none"/>
          <a:tailEnd type="none"/>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xdr:colOff>
      <xdr:row>18</xdr:row>
      <xdr:rowOff>180470</xdr:rowOff>
    </xdr:from>
    <xdr:to>
      <xdr:col>11</xdr:col>
      <xdr:colOff>29307</xdr:colOff>
      <xdr:row>20</xdr:row>
      <xdr:rowOff>3227</xdr:rowOff>
    </xdr:to>
    <xdr:sp macro="" textlink="">
      <xdr:nvSpPr>
        <xdr:cNvPr id="3" name="フリーフォーム: 図形 2">
          <a:extLst>
            <a:ext uri="{FF2B5EF4-FFF2-40B4-BE49-F238E27FC236}">
              <a16:creationId xmlns:a16="http://schemas.microsoft.com/office/drawing/2014/main" id="{C2C2818B-B216-43C2-9BAE-5AC7E98E00AF}"/>
            </a:ext>
          </a:extLst>
        </xdr:cNvPr>
        <xdr:cNvSpPr/>
      </xdr:nvSpPr>
      <xdr:spPr>
        <a:xfrm>
          <a:off x="2217421" y="3784730"/>
          <a:ext cx="3412586" cy="249477"/>
        </a:xfrm>
        <a:custGeom>
          <a:avLst/>
          <a:gdLst>
            <a:gd name="connsiteX0" fmla="*/ 0 w 3905250"/>
            <a:gd name="connsiteY0" fmla="*/ 135355 h 345908"/>
            <a:gd name="connsiteX1" fmla="*/ 0 w 3905250"/>
            <a:gd name="connsiteY1" fmla="*/ 345908 h 345908"/>
            <a:gd name="connsiteX2" fmla="*/ 3905250 w 3905250"/>
            <a:gd name="connsiteY2" fmla="*/ 345908 h 345908"/>
            <a:gd name="connsiteX3" fmla="*/ 3905250 w 3905250"/>
            <a:gd name="connsiteY3" fmla="*/ 0 h 345908"/>
            <a:gd name="connsiteX0" fmla="*/ 0 w 3905250"/>
            <a:gd name="connsiteY0" fmla="*/ 75493 h 286046"/>
            <a:gd name="connsiteX1" fmla="*/ 0 w 3905250"/>
            <a:gd name="connsiteY1" fmla="*/ 286046 h 286046"/>
            <a:gd name="connsiteX2" fmla="*/ 3905250 w 3905250"/>
            <a:gd name="connsiteY2" fmla="*/ 286046 h 286046"/>
            <a:gd name="connsiteX3" fmla="*/ 3905250 w 3905250"/>
            <a:gd name="connsiteY3" fmla="*/ 0 h 286046"/>
            <a:gd name="connsiteX0" fmla="*/ 0 w 3912112"/>
            <a:gd name="connsiteY0" fmla="*/ 0 h 210553"/>
            <a:gd name="connsiteX1" fmla="*/ 0 w 3912112"/>
            <a:gd name="connsiteY1" fmla="*/ 210553 h 210553"/>
            <a:gd name="connsiteX2" fmla="*/ 3905250 w 3912112"/>
            <a:gd name="connsiteY2" fmla="*/ 210553 h 210553"/>
            <a:gd name="connsiteX3" fmla="*/ 3912112 w 3912112"/>
            <a:gd name="connsiteY3" fmla="*/ 59744 h 210553"/>
          </a:gdLst>
          <a:ahLst/>
          <a:cxnLst>
            <a:cxn ang="0">
              <a:pos x="connsiteX0" y="connsiteY0"/>
            </a:cxn>
            <a:cxn ang="0">
              <a:pos x="connsiteX1" y="connsiteY1"/>
            </a:cxn>
            <a:cxn ang="0">
              <a:pos x="connsiteX2" y="connsiteY2"/>
            </a:cxn>
            <a:cxn ang="0">
              <a:pos x="connsiteX3" y="connsiteY3"/>
            </a:cxn>
          </a:cxnLst>
          <a:rect l="l" t="t" r="r" b="b"/>
          <a:pathLst>
            <a:path w="3912112" h="210553">
              <a:moveTo>
                <a:pt x="0" y="0"/>
              </a:moveTo>
              <a:lnTo>
                <a:pt x="0" y="210553"/>
              </a:lnTo>
              <a:lnTo>
                <a:pt x="3905250" y="210553"/>
              </a:lnTo>
              <a:cubicBezTo>
                <a:pt x="3905250" y="115204"/>
                <a:pt x="3912112" y="155093"/>
                <a:pt x="3912112" y="59744"/>
              </a:cubicBezTo>
            </a:path>
          </a:pathLst>
        </a:custGeom>
        <a:ln>
          <a:tailEnd type="arrow"/>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59999389629810485"/>
    <pageSetUpPr fitToPage="1"/>
  </sheetPr>
  <dimension ref="A1:AT18"/>
  <sheetViews>
    <sheetView showGridLines="0" topLeftCell="A7" zoomScale="80" zoomScaleNormal="80" zoomScaleSheetLayoutView="100" workbookViewId="0">
      <selection activeCell="AJ18" sqref="AJ18"/>
    </sheetView>
  </sheetViews>
  <sheetFormatPr defaultColWidth="9" defaultRowHeight="18.75"/>
  <cols>
    <col min="1" max="35" width="2.625" customWidth="1"/>
    <col min="42" max="42" width="14.25" customWidth="1"/>
    <col min="46" max="46" width="9.25" hidden="1" customWidth="1"/>
  </cols>
  <sheetData>
    <row r="1" spans="1:46" ht="32.450000000000003" customHeight="1">
      <c r="A1" s="2"/>
      <c r="B1" s="2" t="str">
        <f ca="1">IF(MONTH(AT1)&gt;=4,"令和"&amp;YEAR(AT1)-2018&amp;"年度","令和"&amp;YEAR(AT1)-2019&amp;"年度")&amp;"品川区介護職員等宿舎借り上げ経費補助事業申請書・実績報告書等　入力シート"</f>
        <v>令和7年度品川区介護職員等宿舎借り上げ経費補助事業申請書・実績報告書等　入力シート</v>
      </c>
      <c r="C1" s="3"/>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15" t="s">
        <v>77</v>
      </c>
      <c r="AT1" s="1">
        <f ca="1">TODAY()</f>
        <v>45838</v>
      </c>
    </row>
    <row r="3" spans="1:46">
      <c r="A3" s="4" t="s">
        <v>178</v>
      </c>
      <c r="B3" s="4"/>
      <c r="C3" s="4"/>
      <c r="D3" s="4"/>
      <c r="E3" s="4"/>
      <c r="F3" s="4"/>
      <c r="G3" s="4"/>
      <c r="H3" s="4"/>
      <c r="I3" s="4"/>
    </row>
    <row r="4" spans="1:46" ht="30" customHeight="1">
      <c r="A4" s="4"/>
      <c r="B4" s="5" t="s">
        <v>0</v>
      </c>
      <c r="C4" s="6"/>
      <c r="D4" s="6"/>
      <c r="E4" s="6"/>
      <c r="F4" s="6"/>
      <c r="G4" s="6"/>
      <c r="H4" s="6"/>
      <c r="I4" s="7"/>
      <c r="J4" s="433"/>
      <c r="K4" s="434"/>
      <c r="L4" s="434"/>
      <c r="M4" s="434"/>
      <c r="N4" s="434"/>
      <c r="O4" s="434"/>
      <c r="P4" s="434"/>
      <c r="Q4" s="434"/>
      <c r="R4" s="434"/>
      <c r="S4" s="434"/>
      <c r="T4" s="434"/>
      <c r="U4" s="434"/>
      <c r="V4" s="434"/>
      <c r="W4" s="434"/>
      <c r="X4" s="434"/>
      <c r="Y4" s="434"/>
      <c r="Z4" s="434"/>
      <c r="AA4" s="434"/>
      <c r="AB4" s="434"/>
      <c r="AC4" s="434"/>
      <c r="AD4" s="434"/>
      <c r="AE4" s="434"/>
      <c r="AF4" s="434"/>
      <c r="AG4" s="434"/>
      <c r="AH4" s="434"/>
      <c r="AI4" s="435"/>
      <c r="AJ4" s="437" t="s">
        <v>6</v>
      </c>
      <c r="AK4" s="438"/>
      <c r="AL4" s="438"/>
      <c r="AM4" s="438"/>
      <c r="AN4" s="438"/>
      <c r="AO4" s="438"/>
      <c r="AP4" s="439"/>
    </row>
    <row r="5" spans="1:46" ht="30" customHeight="1">
      <c r="A5" s="4"/>
      <c r="B5" s="8" t="s">
        <v>1</v>
      </c>
      <c r="C5" s="9"/>
      <c r="D5" s="9"/>
      <c r="E5" s="9"/>
      <c r="F5" s="9"/>
      <c r="G5" s="9"/>
      <c r="H5" s="9"/>
      <c r="I5" s="10"/>
      <c r="J5" s="440" t="s">
        <v>7</v>
      </c>
      <c r="K5" s="441"/>
      <c r="L5" s="442"/>
      <c r="M5" s="443"/>
      <c r="N5" s="444"/>
      <c r="O5" s="444"/>
      <c r="P5" s="373" t="s">
        <v>8</v>
      </c>
      <c r="Q5" s="445"/>
      <c r="R5" s="445"/>
      <c r="S5" s="445"/>
      <c r="T5" s="446"/>
      <c r="U5" s="447"/>
      <c r="V5" s="448"/>
      <c r="W5" s="448"/>
      <c r="X5" s="448"/>
      <c r="Y5" s="448"/>
      <c r="Z5" s="448"/>
      <c r="AA5" s="448"/>
      <c r="AB5" s="448"/>
      <c r="AC5" s="448"/>
      <c r="AD5" s="448"/>
      <c r="AE5" s="448"/>
      <c r="AF5" s="448"/>
      <c r="AG5" s="448"/>
      <c r="AH5" s="448"/>
      <c r="AI5" s="449"/>
      <c r="AJ5" s="437" t="s">
        <v>6</v>
      </c>
      <c r="AK5" s="438"/>
      <c r="AL5" s="438"/>
      <c r="AM5" s="438"/>
      <c r="AN5" s="438"/>
      <c r="AO5" s="438"/>
      <c r="AP5" s="439"/>
    </row>
    <row r="6" spans="1:46" ht="53.45" customHeight="1">
      <c r="A6" s="4"/>
      <c r="B6" s="11"/>
      <c r="C6" s="12"/>
      <c r="D6" s="12"/>
      <c r="E6" s="12"/>
      <c r="F6" s="12"/>
      <c r="G6" s="12"/>
      <c r="H6" s="12"/>
      <c r="I6" s="13"/>
      <c r="J6" s="424" t="s">
        <v>9</v>
      </c>
      <c r="K6" s="425"/>
      <c r="L6" s="426"/>
      <c r="M6" s="430"/>
      <c r="N6" s="431"/>
      <c r="O6" s="431"/>
      <c r="P6" s="431"/>
      <c r="Q6" s="431"/>
      <c r="R6" s="431"/>
      <c r="S6" s="431"/>
      <c r="T6" s="431"/>
      <c r="U6" s="431"/>
      <c r="V6" s="431"/>
      <c r="W6" s="431"/>
      <c r="X6" s="431"/>
      <c r="Y6" s="431"/>
      <c r="Z6" s="431"/>
      <c r="AA6" s="431"/>
      <c r="AB6" s="431"/>
      <c r="AC6" s="431"/>
      <c r="AD6" s="431"/>
      <c r="AE6" s="431"/>
      <c r="AF6" s="431"/>
      <c r="AG6" s="431"/>
      <c r="AH6" s="431"/>
      <c r="AI6" s="432"/>
      <c r="AJ6" s="437" t="s">
        <v>6</v>
      </c>
      <c r="AK6" s="438"/>
      <c r="AL6" s="438"/>
      <c r="AM6" s="438"/>
      <c r="AN6" s="438"/>
      <c r="AO6" s="438"/>
      <c r="AP6" s="439"/>
    </row>
    <row r="7" spans="1:46" ht="30" customHeight="1">
      <c r="A7" s="4"/>
      <c r="B7" s="5" t="s">
        <v>10</v>
      </c>
      <c r="C7" s="6"/>
      <c r="D7" s="6"/>
      <c r="E7" s="6"/>
      <c r="F7" s="6"/>
      <c r="G7" s="6"/>
      <c r="H7" s="6"/>
      <c r="I7" s="7"/>
      <c r="J7" s="433"/>
      <c r="K7" s="434"/>
      <c r="L7" s="434"/>
      <c r="M7" s="434"/>
      <c r="N7" s="434"/>
      <c r="O7" s="434"/>
      <c r="P7" s="434"/>
      <c r="Q7" s="434"/>
      <c r="R7" s="434"/>
      <c r="S7" s="434"/>
      <c r="T7" s="434"/>
      <c r="U7" s="434"/>
      <c r="V7" s="434"/>
      <c r="W7" s="434"/>
      <c r="X7" s="434"/>
      <c r="Y7" s="434"/>
      <c r="Z7" s="434"/>
      <c r="AA7" s="434"/>
      <c r="AB7" s="434"/>
      <c r="AC7" s="434"/>
      <c r="AD7" s="434"/>
      <c r="AE7" s="434"/>
      <c r="AF7" s="434"/>
      <c r="AG7" s="434"/>
      <c r="AH7" s="434"/>
      <c r="AI7" s="435"/>
      <c r="AJ7" s="437" t="s">
        <v>6</v>
      </c>
      <c r="AK7" s="438"/>
      <c r="AL7" s="438"/>
      <c r="AM7" s="438"/>
      <c r="AN7" s="438"/>
      <c r="AO7" s="438"/>
      <c r="AP7" s="439"/>
    </row>
    <row r="8" spans="1:46" ht="30" customHeight="1">
      <c r="A8" s="4"/>
      <c r="B8" s="5" t="s">
        <v>11</v>
      </c>
      <c r="C8" s="6"/>
      <c r="D8" s="6"/>
      <c r="E8" s="6"/>
      <c r="F8" s="6"/>
      <c r="G8" s="6"/>
      <c r="H8" s="6"/>
      <c r="I8" s="7"/>
      <c r="J8" s="433"/>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5"/>
      <c r="AJ8" s="437" t="s">
        <v>6</v>
      </c>
      <c r="AK8" s="438"/>
      <c r="AL8" s="438"/>
      <c r="AM8" s="438"/>
      <c r="AN8" s="438"/>
      <c r="AO8" s="438"/>
      <c r="AP8" s="439"/>
    </row>
    <row r="9" spans="1:46" ht="30" customHeight="1">
      <c r="A9" s="4"/>
      <c r="B9" s="5" t="s">
        <v>331</v>
      </c>
      <c r="C9" s="6"/>
      <c r="D9" s="6"/>
      <c r="E9" s="6"/>
      <c r="F9" s="6"/>
      <c r="G9" s="6"/>
      <c r="H9" s="6"/>
      <c r="I9" s="6"/>
      <c r="J9" s="461"/>
      <c r="K9" s="462"/>
      <c r="L9" s="462"/>
      <c r="M9" s="462"/>
      <c r="N9" s="462"/>
      <c r="O9" s="462"/>
      <c r="P9" s="462"/>
      <c r="Q9" s="462"/>
      <c r="R9" s="462"/>
      <c r="S9" s="462"/>
      <c r="T9" s="462"/>
      <c r="U9" s="462"/>
      <c r="V9" s="462"/>
      <c r="W9" s="462"/>
      <c r="X9" s="462"/>
      <c r="Y9" s="462"/>
      <c r="Z9" s="462"/>
      <c r="AA9" s="462"/>
      <c r="AB9" s="462"/>
      <c r="AC9" s="462"/>
      <c r="AD9" s="462"/>
      <c r="AE9" s="462"/>
      <c r="AF9" s="462"/>
      <c r="AG9" s="462"/>
      <c r="AH9" s="462"/>
      <c r="AI9" s="463"/>
      <c r="AJ9" s="438" t="s">
        <v>332</v>
      </c>
      <c r="AK9" s="438"/>
      <c r="AL9" s="438"/>
      <c r="AM9" s="438"/>
      <c r="AN9" s="438"/>
      <c r="AO9" s="438"/>
      <c r="AP9" s="439"/>
    </row>
    <row r="10" spans="1:46">
      <c r="A10" s="4"/>
      <c r="B10" s="4"/>
      <c r="C10" s="4"/>
      <c r="D10" s="4"/>
      <c r="E10" s="4"/>
      <c r="F10" s="4"/>
      <c r="G10" s="4"/>
      <c r="H10" s="4"/>
      <c r="I10" s="4"/>
    </row>
    <row r="11" spans="1:46">
      <c r="A11" s="4" t="s">
        <v>179</v>
      </c>
      <c r="B11" s="4"/>
      <c r="C11" s="4"/>
      <c r="D11" s="4"/>
      <c r="E11" s="4"/>
      <c r="F11" s="4"/>
      <c r="G11" s="4"/>
      <c r="H11" s="4"/>
      <c r="I11" s="4"/>
    </row>
    <row r="12" spans="1:46" ht="30" customHeight="1">
      <c r="A12" s="4"/>
      <c r="B12" s="8" t="s">
        <v>66</v>
      </c>
      <c r="C12" s="9"/>
      <c r="D12" s="9"/>
      <c r="E12" s="9"/>
      <c r="F12" s="9"/>
      <c r="G12" s="9"/>
      <c r="H12" s="9"/>
      <c r="I12" s="10"/>
      <c r="J12" s="464" t="s">
        <v>7</v>
      </c>
      <c r="K12" s="465"/>
      <c r="L12" s="466"/>
      <c r="M12" s="467">
        <f>M5</f>
        <v>0</v>
      </c>
      <c r="N12" s="468"/>
      <c r="O12" s="468"/>
      <c r="P12" s="374" t="s">
        <v>8</v>
      </c>
      <c r="Q12" s="469">
        <f>Q5</f>
        <v>0</v>
      </c>
      <c r="R12" s="469"/>
      <c r="S12" s="469"/>
      <c r="T12" s="470"/>
      <c r="U12" s="447"/>
      <c r="V12" s="448"/>
      <c r="W12" s="448"/>
      <c r="X12" s="448"/>
      <c r="Y12" s="448"/>
      <c r="Z12" s="448"/>
      <c r="AA12" s="448"/>
      <c r="AB12" s="448"/>
      <c r="AC12" s="448"/>
      <c r="AD12" s="448"/>
      <c r="AE12" s="448"/>
      <c r="AF12" s="448"/>
      <c r="AG12" s="448"/>
      <c r="AH12" s="448"/>
      <c r="AI12" s="449"/>
      <c r="AJ12" s="450" t="s">
        <v>67</v>
      </c>
      <c r="AK12" s="451"/>
      <c r="AL12" s="451"/>
      <c r="AM12" s="451"/>
      <c r="AN12" s="451"/>
      <c r="AO12" s="451"/>
      <c r="AP12" s="452"/>
    </row>
    <row r="13" spans="1:46" ht="53.45" customHeight="1">
      <c r="A13" s="4"/>
      <c r="B13" s="421"/>
      <c r="C13" s="422"/>
      <c r="D13" s="422"/>
      <c r="E13" s="422"/>
      <c r="F13" s="422"/>
      <c r="G13" s="422"/>
      <c r="H13" s="422"/>
      <c r="I13" s="423"/>
      <c r="J13" s="424" t="s">
        <v>9</v>
      </c>
      <c r="K13" s="425"/>
      <c r="L13" s="426"/>
      <c r="M13" s="427">
        <f>M6</f>
        <v>0</v>
      </c>
      <c r="N13" s="428"/>
      <c r="O13" s="428"/>
      <c r="P13" s="428"/>
      <c r="Q13" s="428"/>
      <c r="R13" s="428"/>
      <c r="S13" s="428"/>
      <c r="T13" s="428"/>
      <c r="U13" s="428"/>
      <c r="V13" s="428"/>
      <c r="W13" s="428"/>
      <c r="X13" s="428"/>
      <c r="Y13" s="428"/>
      <c r="Z13" s="428"/>
      <c r="AA13" s="428"/>
      <c r="AB13" s="428"/>
      <c r="AC13" s="428"/>
      <c r="AD13" s="428"/>
      <c r="AE13" s="428"/>
      <c r="AF13" s="428"/>
      <c r="AG13" s="428"/>
      <c r="AH13" s="428"/>
      <c r="AI13" s="429"/>
      <c r="AJ13" s="453"/>
      <c r="AK13" s="454"/>
      <c r="AL13" s="454"/>
      <c r="AM13" s="454"/>
      <c r="AN13" s="454"/>
      <c r="AO13" s="454"/>
      <c r="AP13" s="455"/>
    </row>
    <row r="14" spans="1:46" ht="30" customHeight="1">
      <c r="A14" s="4"/>
      <c r="B14" s="5" t="s">
        <v>132</v>
      </c>
      <c r="C14" s="6"/>
      <c r="D14" s="6"/>
      <c r="E14" s="6"/>
      <c r="F14" s="6"/>
      <c r="G14" s="6"/>
      <c r="H14" s="6"/>
      <c r="I14" s="7"/>
      <c r="J14" s="471"/>
      <c r="K14" s="471"/>
      <c r="L14" s="471"/>
      <c r="M14" s="471"/>
      <c r="N14" s="471"/>
      <c r="O14" s="471"/>
      <c r="P14" s="471"/>
      <c r="Q14" s="471"/>
      <c r="R14" s="471"/>
      <c r="S14" s="471"/>
      <c r="T14" s="471"/>
      <c r="U14" s="471"/>
      <c r="V14" s="471"/>
      <c r="W14" s="471"/>
      <c r="X14" s="471"/>
      <c r="Y14" s="471"/>
      <c r="Z14" s="471"/>
      <c r="AA14" s="471"/>
      <c r="AB14" s="471"/>
      <c r="AC14" s="471"/>
      <c r="AD14" s="471"/>
      <c r="AE14" s="471"/>
      <c r="AF14" s="471"/>
      <c r="AG14" s="471"/>
      <c r="AH14" s="471"/>
      <c r="AI14" s="471"/>
      <c r="AJ14" s="437" t="s">
        <v>12</v>
      </c>
      <c r="AK14" s="438"/>
      <c r="AL14" s="438"/>
      <c r="AM14" s="438"/>
      <c r="AN14" s="438"/>
      <c r="AO14" s="438"/>
      <c r="AP14" s="439"/>
    </row>
    <row r="15" spans="1:46" ht="30" customHeight="1">
      <c r="A15" s="4"/>
      <c r="B15" s="418" t="s">
        <v>380</v>
      </c>
      <c r="C15" s="419"/>
      <c r="D15" s="419"/>
      <c r="E15" s="419"/>
      <c r="F15" s="419"/>
      <c r="G15" s="419"/>
      <c r="H15" s="419"/>
      <c r="I15" s="420"/>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7" t="s">
        <v>13</v>
      </c>
      <c r="AK15" s="438"/>
      <c r="AL15" s="438"/>
      <c r="AM15" s="438"/>
      <c r="AN15" s="438"/>
      <c r="AO15" s="438"/>
      <c r="AP15" s="439"/>
    </row>
    <row r="16" spans="1:46" ht="30" customHeight="1">
      <c r="A16" s="4"/>
      <c r="B16" s="5" t="s">
        <v>2</v>
      </c>
      <c r="C16" s="6"/>
      <c r="D16" s="6"/>
      <c r="E16" s="6"/>
      <c r="F16" s="6"/>
      <c r="G16" s="6"/>
      <c r="H16" s="6"/>
      <c r="I16" s="6"/>
      <c r="J16" s="458"/>
      <c r="K16" s="459"/>
      <c r="L16" s="459"/>
      <c r="M16" s="459"/>
      <c r="N16" s="459"/>
      <c r="O16" s="459"/>
      <c r="P16" s="459"/>
      <c r="Q16" s="459"/>
      <c r="R16" s="459"/>
      <c r="S16" s="459"/>
      <c r="T16" s="459"/>
      <c r="U16" s="459"/>
      <c r="V16" s="459"/>
      <c r="W16" s="459"/>
      <c r="X16" s="459"/>
      <c r="Y16" s="459"/>
      <c r="Z16" s="459"/>
      <c r="AA16" s="459"/>
      <c r="AB16" s="459"/>
      <c r="AC16" s="459"/>
      <c r="AD16" s="459"/>
      <c r="AE16" s="459"/>
      <c r="AF16" s="459"/>
      <c r="AG16" s="459"/>
      <c r="AH16" s="459"/>
      <c r="AI16" s="460"/>
      <c r="AJ16" s="438" t="s">
        <v>437</v>
      </c>
      <c r="AK16" s="438"/>
      <c r="AL16" s="438"/>
      <c r="AM16" s="438"/>
      <c r="AN16" s="438"/>
      <c r="AO16" s="438"/>
      <c r="AP16" s="439"/>
    </row>
    <row r="17" spans="1:42" ht="30" customHeight="1">
      <c r="A17" s="4"/>
      <c r="B17" s="11" t="s">
        <v>3</v>
      </c>
      <c r="C17" s="12"/>
      <c r="D17" s="12"/>
      <c r="E17" s="12"/>
      <c r="F17" s="12"/>
      <c r="G17" s="12"/>
      <c r="H17" s="12"/>
      <c r="I17" s="13"/>
      <c r="J17" s="456"/>
      <c r="K17" s="457"/>
      <c r="L17" s="457"/>
      <c r="M17" s="457"/>
      <c r="N17" s="457"/>
      <c r="O17" s="457"/>
      <c r="P17" s="457"/>
      <c r="Q17" s="457"/>
      <c r="R17" s="457"/>
      <c r="S17" s="457"/>
      <c r="T17" s="457"/>
      <c r="U17" s="457"/>
      <c r="V17" s="457"/>
      <c r="W17" s="457"/>
      <c r="X17" s="457"/>
      <c r="Y17" s="457"/>
      <c r="Z17" s="457"/>
      <c r="AA17" s="457"/>
      <c r="AB17" s="457"/>
      <c r="AC17" s="457"/>
      <c r="AD17" s="457"/>
      <c r="AE17" s="457"/>
      <c r="AF17" s="457"/>
      <c r="AG17" s="457"/>
      <c r="AH17" s="457"/>
      <c r="AI17" s="457"/>
      <c r="AJ17" s="437" t="s">
        <v>438</v>
      </c>
      <c r="AK17" s="438"/>
      <c r="AL17" s="438"/>
      <c r="AM17" s="438"/>
      <c r="AN17" s="438"/>
      <c r="AO17" s="438"/>
      <c r="AP17" s="439"/>
    </row>
    <row r="18" spans="1:42">
      <c r="A18" s="4"/>
      <c r="B18" s="4"/>
      <c r="C18" s="4"/>
      <c r="D18" s="4"/>
      <c r="E18" s="4"/>
      <c r="F18" s="4"/>
      <c r="G18" s="4"/>
      <c r="H18" s="4"/>
      <c r="I18" s="4"/>
    </row>
  </sheetData>
  <mergeCells count="33">
    <mergeCell ref="AJ17:AP17"/>
    <mergeCell ref="AJ8:AP8"/>
    <mergeCell ref="U12:AI12"/>
    <mergeCell ref="AJ12:AP13"/>
    <mergeCell ref="J17:AI17"/>
    <mergeCell ref="J16:AI16"/>
    <mergeCell ref="J9:AI9"/>
    <mergeCell ref="AJ9:AP9"/>
    <mergeCell ref="J12:L12"/>
    <mergeCell ref="M12:O12"/>
    <mergeCell ref="Q12:T12"/>
    <mergeCell ref="J8:AI8"/>
    <mergeCell ref="AJ14:AP14"/>
    <mergeCell ref="AJ15:AP15"/>
    <mergeCell ref="AJ16:AP16"/>
    <mergeCell ref="J14:AI14"/>
    <mergeCell ref="AJ4:AP4"/>
    <mergeCell ref="AJ5:AP5"/>
    <mergeCell ref="AJ6:AP6"/>
    <mergeCell ref="AJ7:AP7"/>
    <mergeCell ref="J5:L5"/>
    <mergeCell ref="J4:AI4"/>
    <mergeCell ref="M5:O5"/>
    <mergeCell ref="J6:L6"/>
    <mergeCell ref="Q5:T5"/>
    <mergeCell ref="U5:AI5"/>
    <mergeCell ref="B15:I15"/>
    <mergeCell ref="B13:I13"/>
    <mergeCell ref="J13:L13"/>
    <mergeCell ref="M13:AI13"/>
    <mergeCell ref="M6:AI6"/>
    <mergeCell ref="J7:AI7"/>
    <mergeCell ref="J15:AI15"/>
  </mergeCells>
  <phoneticPr fontId="1"/>
  <dataValidations count="1">
    <dataValidation imeMode="halfAlpha" allowBlank="1" showInputMessage="1" showErrorMessage="1" sqref="M5:O5 Q5:T5 M12:O12 R18 J16 Q12:T12 J17:AI17"/>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A1:K35"/>
  <sheetViews>
    <sheetView showGridLines="0" tabSelected="1" view="pageBreakPreview" topLeftCell="A16" zoomScale="120" zoomScaleNormal="100" zoomScaleSheetLayoutView="120" workbookViewId="0">
      <selection activeCell="E23" sqref="E23"/>
    </sheetView>
  </sheetViews>
  <sheetFormatPr defaultColWidth="8.125" defaultRowHeight="11.25"/>
  <cols>
    <col min="1" max="1" width="12" style="116" customWidth="1"/>
    <col min="2" max="2" width="8.625" style="116" customWidth="1"/>
    <col min="3" max="5" width="9.75" style="116" customWidth="1"/>
    <col min="6" max="6" width="7.75" style="116" customWidth="1"/>
    <col min="7" max="8" width="10.625" style="116" customWidth="1"/>
    <col min="9" max="9" width="14.5" style="116" customWidth="1"/>
    <col min="10" max="16384" width="8.125" style="116"/>
  </cols>
  <sheetData>
    <row r="1" spans="1:11">
      <c r="A1" s="103" t="s">
        <v>377</v>
      </c>
      <c r="I1" s="117"/>
    </row>
    <row r="3" spans="1:11">
      <c r="I3" s="356" t="s">
        <v>323</v>
      </c>
      <c r="K3" s="116" t="s">
        <v>296</v>
      </c>
    </row>
    <row r="4" spans="1:11">
      <c r="A4" s="116" t="s">
        <v>381</v>
      </c>
    </row>
    <row r="5" spans="1:11" ht="22.5" customHeight="1">
      <c r="G5" s="116" t="s">
        <v>252</v>
      </c>
      <c r="H5" s="749" t="str">
        <f>IF(【入力シート】!J4="","",【入力シート】!J4)</f>
        <v/>
      </c>
      <c r="I5" s="750"/>
    </row>
    <row r="6" spans="1:11" ht="22.5">
      <c r="G6" s="118" t="s">
        <v>253</v>
      </c>
      <c r="H6" s="751" t="str">
        <f>【入力シート】!J7&amp;K3&amp;【入力シート】!J8</f>
        <v>　</v>
      </c>
      <c r="I6" s="752"/>
    </row>
    <row r="7" spans="1:11" ht="18.75">
      <c r="G7" s="119"/>
      <c r="H7" s="120"/>
      <c r="I7" s="121"/>
    </row>
    <row r="8" spans="1:11" ht="18.75">
      <c r="A8" s="753" t="s">
        <v>254</v>
      </c>
      <c r="B8" s="754"/>
      <c r="C8" s="754"/>
      <c r="D8" s="754"/>
      <c r="E8" s="754"/>
      <c r="F8" s="754"/>
      <c r="G8" s="754"/>
      <c r="H8" s="754"/>
      <c r="I8" s="754"/>
    </row>
    <row r="10" spans="1:11" ht="16.149999999999999" customHeight="1">
      <c r="A10" s="755" t="s">
        <v>366</v>
      </c>
      <c r="B10" s="755"/>
      <c r="C10" s="755"/>
      <c r="D10" s="755"/>
      <c r="E10" s="755"/>
      <c r="F10" s="755"/>
      <c r="G10" s="755"/>
      <c r="H10" s="755"/>
      <c r="I10" s="755"/>
    </row>
    <row r="11" spans="1:11" ht="16.149999999999999" customHeight="1">
      <c r="A11" s="755" t="s">
        <v>285</v>
      </c>
      <c r="B11" s="755"/>
      <c r="C11" s="755"/>
      <c r="D11" s="755"/>
      <c r="E11" s="755"/>
      <c r="F11" s="755"/>
      <c r="G11" s="755"/>
      <c r="H11" s="755"/>
      <c r="I11" s="755"/>
    </row>
    <row r="13" spans="1:11" ht="18.75">
      <c r="A13" s="116" t="s">
        <v>255</v>
      </c>
      <c r="C13" s="741"/>
      <c r="D13" s="741"/>
      <c r="E13" s="741"/>
      <c r="F13" s="741"/>
      <c r="G13" s="741"/>
      <c r="H13" s="320"/>
      <c r="I13" s="320"/>
    </row>
    <row r="14" spans="1:11">
      <c r="H14" s="321"/>
      <c r="I14" s="321"/>
    </row>
    <row r="15" spans="1:11" ht="18.75">
      <c r="A15" s="116" t="s">
        <v>256</v>
      </c>
      <c r="C15" s="741"/>
      <c r="D15" s="741"/>
      <c r="E15" s="741"/>
      <c r="F15" s="741"/>
      <c r="G15" s="741"/>
      <c r="H15" s="320"/>
      <c r="I15" s="320"/>
    </row>
    <row r="16" spans="1:11">
      <c r="I16" s="321"/>
    </row>
    <row r="17" spans="1:9">
      <c r="A17" s="116" t="s">
        <v>257</v>
      </c>
    </row>
    <row r="18" spans="1:9">
      <c r="A18" s="739" t="s">
        <v>258</v>
      </c>
      <c r="B18" s="739" t="s">
        <v>259</v>
      </c>
      <c r="C18" s="744" t="s">
        <v>398</v>
      </c>
      <c r="D18" s="745"/>
      <c r="E18" s="746"/>
      <c r="F18" s="747" t="s">
        <v>260</v>
      </c>
      <c r="G18" s="739" t="s">
        <v>399</v>
      </c>
      <c r="H18" s="739" t="s">
        <v>261</v>
      </c>
      <c r="I18" s="739" t="s">
        <v>147</v>
      </c>
    </row>
    <row r="19" spans="1:9" ht="20.25" thickBot="1">
      <c r="A19" s="740"/>
      <c r="B19" s="740"/>
      <c r="C19" s="122" t="s">
        <v>262</v>
      </c>
      <c r="D19" s="123" t="s">
        <v>263</v>
      </c>
      <c r="E19" s="123" t="s">
        <v>264</v>
      </c>
      <c r="F19" s="748"/>
      <c r="G19" s="740"/>
      <c r="H19" s="740"/>
      <c r="I19" s="740"/>
    </row>
    <row r="20" spans="1:9" ht="32.25" customHeight="1" thickTop="1">
      <c r="A20" s="317"/>
      <c r="B20" s="147"/>
      <c r="C20" s="314"/>
      <c r="D20" s="314"/>
      <c r="E20" s="314"/>
      <c r="F20" s="143">
        <f t="shared" ref="F20:F34" si="0">SUM(C20:E20)</f>
        <v>0</v>
      </c>
      <c r="G20" s="124"/>
      <c r="H20" s="143">
        <f t="shared" ref="H20:H34" si="1">F20+G20</f>
        <v>0</v>
      </c>
      <c r="I20" s="150"/>
    </row>
    <row r="21" spans="1:9" ht="32.25" customHeight="1">
      <c r="A21" s="318"/>
      <c r="B21" s="147"/>
      <c r="C21" s="314"/>
      <c r="D21" s="314"/>
      <c r="E21" s="314"/>
      <c r="F21" s="144">
        <f t="shared" si="0"/>
        <v>0</v>
      </c>
      <c r="G21" s="125"/>
      <c r="H21" s="144">
        <f t="shared" si="1"/>
        <v>0</v>
      </c>
      <c r="I21" s="151"/>
    </row>
    <row r="22" spans="1:9" ht="32.25" customHeight="1">
      <c r="A22" s="318"/>
      <c r="B22" s="147"/>
      <c r="C22" s="314"/>
      <c r="D22" s="314"/>
      <c r="E22" s="314"/>
      <c r="F22" s="144">
        <f t="shared" si="0"/>
        <v>0</v>
      </c>
      <c r="G22" s="125"/>
      <c r="H22" s="144">
        <f t="shared" si="1"/>
        <v>0</v>
      </c>
      <c r="I22" s="151"/>
    </row>
    <row r="23" spans="1:9" ht="32.25" customHeight="1">
      <c r="A23" s="318"/>
      <c r="B23" s="147"/>
      <c r="C23" s="314"/>
      <c r="D23" s="314"/>
      <c r="E23" s="314"/>
      <c r="F23" s="144">
        <f t="shared" si="0"/>
        <v>0</v>
      </c>
      <c r="G23" s="125"/>
      <c r="H23" s="144">
        <f t="shared" si="1"/>
        <v>0</v>
      </c>
      <c r="I23" s="151"/>
    </row>
    <row r="24" spans="1:9" ht="32.25" customHeight="1">
      <c r="A24" s="318"/>
      <c r="B24" s="147"/>
      <c r="C24" s="314"/>
      <c r="D24" s="314"/>
      <c r="E24" s="314"/>
      <c r="F24" s="144">
        <f t="shared" si="0"/>
        <v>0</v>
      </c>
      <c r="G24" s="125"/>
      <c r="H24" s="144">
        <f t="shared" si="1"/>
        <v>0</v>
      </c>
      <c r="I24" s="151"/>
    </row>
    <row r="25" spans="1:9" ht="32.25" customHeight="1">
      <c r="A25" s="318"/>
      <c r="B25" s="147"/>
      <c r="C25" s="314"/>
      <c r="D25" s="314"/>
      <c r="E25" s="314"/>
      <c r="F25" s="144">
        <f t="shared" si="0"/>
        <v>0</v>
      </c>
      <c r="G25" s="125"/>
      <c r="H25" s="144">
        <f t="shared" si="1"/>
        <v>0</v>
      </c>
      <c r="I25" s="151"/>
    </row>
    <row r="26" spans="1:9" ht="32.25" customHeight="1">
      <c r="A26" s="318"/>
      <c r="B26" s="147"/>
      <c r="C26" s="314"/>
      <c r="D26" s="314"/>
      <c r="E26" s="314"/>
      <c r="F26" s="144">
        <f t="shared" si="0"/>
        <v>0</v>
      </c>
      <c r="G26" s="125"/>
      <c r="H26" s="144">
        <f t="shared" si="1"/>
        <v>0</v>
      </c>
      <c r="I26" s="151"/>
    </row>
    <row r="27" spans="1:9" ht="32.25" customHeight="1">
      <c r="A27" s="318"/>
      <c r="B27" s="147"/>
      <c r="C27" s="314"/>
      <c r="D27" s="314"/>
      <c r="E27" s="314"/>
      <c r="F27" s="144">
        <f t="shared" si="0"/>
        <v>0</v>
      </c>
      <c r="G27" s="125"/>
      <c r="H27" s="144">
        <f t="shared" si="1"/>
        <v>0</v>
      </c>
      <c r="I27" s="151"/>
    </row>
    <row r="28" spans="1:9" ht="32.25" customHeight="1">
      <c r="A28" s="318"/>
      <c r="B28" s="147"/>
      <c r="C28" s="314"/>
      <c r="D28" s="314"/>
      <c r="E28" s="314"/>
      <c r="F28" s="144">
        <f t="shared" si="0"/>
        <v>0</v>
      </c>
      <c r="G28" s="125"/>
      <c r="H28" s="144">
        <f t="shared" si="1"/>
        <v>0</v>
      </c>
      <c r="I28" s="151"/>
    </row>
    <row r="29" spans="1:9" ht="32.25" customHeight="1">
      <c r="A29" s="318"/>
      <c r="B29" s="148"/>
      <c r="C29" s="314"/>
      <c r="D29" s="314"/>
      <c r="E29" s="314"/>
      <c r="F29" s="144">
        <f t="shared" si="0"/>
        <v>0</v>
      </c>
      <c r="G29" s="125"/>
      <c r="H29" s="144">
        <f t="shared" si="1"/>
        <v>0</v>
      </c>
      <c r="I29" s="151"/>
    </row>
    <row r="30" spans="1:9" ht="32.25" customHeight="1">
      <c r="A30" s="318"/>
      <c r="B30" s="148"/>
      <c r="C30" s="314"/>
      <c r="D30" s="314"/>
      <c r="E30" s="314"/>
      <c r="F30" s="144">
        <f t="shared" si="0"/>
        <v>0</v>
      </c>
      <c r="G30" s="125"/>
      <c r="H30" s="144">
        <f t="shared" si="1"/>
        <v>0</v>
      </c>
      <c r="I30" s="151"/>
    </row>
    <row r="31" spans="1:9" ht="32.25" customHeight="1">
      <c r="A31" s="318"/>
      <c r="B31" s="148"/>
      <c r="C31" s="314"/>
      <c r="D31" s="314"/>
      <c r="E31" s="314"/>
      <c r="F31" s="144">
        <f t="shared" si="0"/>
        <v>0</v>
      </c>
      <c r="G31" s="125"/>
      <c r="H31" s="144">
        <f t="shared" si="1"/>
        <v>0</v>
      </c>
      <c r="I31" s="151"/>
    </row>
    <row r="32" spans="1:9" ht="32.25" customHeight="1">
      <c r="A32" s="318"/>
      <c r="B32" s="148"/>
      <c r="C32" s="315"/>
      <c r="D32" s="315"/>
      <c r="E32" s="315"/>
      <c r="F32" s="144">
        <f t="shared" si="0"/>
        <v>0</v>
      </c>
      <c r="G32" s="125"/>
      <c r="H32" s="144">
        <f t="shared" si="1"/>
        <v>0</v>
      </c>
      <c r="I32" s="151"/>
    </row>
    <row r="33" spans="1:9" ht="32.25" customHeight="1">
      <c r="A33" s="318"/>
      <c r="B33" s="148"/>
      <c r="C33" s="315"/>
      <c r="D33" s="315"/>
      <c r="E33" s="315"/>
      <c r="F33" s="144">
        <f t="shared" si="0"/>
        <v>0</v>
      </c>
      <c r="G33" s="125"/>
      <c r="H33" s="144">
        <f t="shared" si="1"/>
        <v>0</v>
      </c>
      <c r="I33" s="151"/>
    </row>
    <row r="34" spans="1:9" ht="32.25" customHeight="1" thickBot="1">
      <c r="A34" s="319"/>
      <c r="B34" s="149"/>
      <c r="C34" s="316"/>
      <c r="D34" s="316"/>
      <c r="E34" s="316"/>
      <c r="F34" s="145">
        <f t="shared" si="0"/>
        <v>0</v>
      </c>
      <c r="G34" s="126"/>
      <c r="H34" s="145">
        <f t="shared" si="1"/>
        <v>0</v>
      </c>
      <c r="I34" s="152"/>
    </row>
    <row r="35" spans="1:9" ht="32.25" customHeight="1" thickTop="1">
      <c r="A35" s="742" t="s">
        <v>265</v>
      </c>
      <c r="B35" s="743"/>
      <c r="C35" s="146">
        <f t="shared" ref="C35:H35" si="2">SUM(C20:C34)</f>
        <v>0</v>
      </c>
      <c r="D35" s="146">
        <f t="shared" si="2"/>
        <v>0</v>
      </c>
      <c r="E35" s="146">
        <f t="shared" si="2"/>
        <v>0</v>
      </c>
      <c r="F35" s="146">
        <f t="shared" si="2"/>
        <v>0</v>
      </c>
      <c r="G35" s="146">
        <f t="shared" si="2"/>
        <v>0</v>
      </c>
      <c r="H35" s="146">
        <f t="shared" si="2"/>
        <v>0</v>
      </c>
      <c r="I35" s="127"/>
    </row>
  </sheetData>
  <mergeCells count="15">
    <mergeCell ref="H5:I5"/>
    <mergeCell ref="H6:I6"/>
    <mergeCell ref="A8:I8"/>
    <mergeCell ref="A10:I10"/>
    <mergeCell ref="A11:I11"/>
    <mergeCell ref="H18:H19"/>
    <mergeCell ref="I18:I19"/>
    <mergeCell ref="C15:G15"/>
    <mergeCell ref="C13:G13"/>
    <mergeCell ref="A35:B35"/>
    <mergeCell ref="A18:A19"/>
    <mergeCell ref="B18:B19"/>
    <mergeCell ref="C18:E18"/>
    <mergeCell ref="F18:F19"/>
    <mergeCell ref="G18:G19"/>
  </mergeCells>
  <phoneticPr fontId="1"/>
  <printOptions horizontalCentered="1"/>
  <pageMargins left="0.78740157480314965" right="0.78740157480314965" top="0.78740157480314965" bottom="0.78740157480314965" header="0.39370078740157483" footer="0.19685039370078741"/>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22"/>
  <sheetViews>
    <sheetView zoomScaleNormal="100" zoomScaleSheetLayoutView="145" workbookViewId="0">
      <selection activeCell="G12" sqref="G12"/>
    </sheetView>
  </sheetViews>
  <sheetFormatPr defaultColWidth="8.125" defaultRowHeight="13.5"/>
  <cols>
    <col min="1" max="1" width="8.125" style="322"/>
    <col min="2" max="2" width="8.75" style="322" customWidth="1"/>
    <col min="3" max="3" width="3.625" style="322" customWidth="1"/>
    <col min="4" max="4" width="8.75" style="322" customWidth="1"/>
    <col min="5" max="5" width="3.625" style="322" customWidth="1"/>
    <col min="6" max="6" width="7.5" style="322" customWidth="1"/>
    <col min="7" max="7" width="8.75" style="322" customWidth="1"/>
    <col min="8" max="8" width="3.625" style="322" customWidth="1"/>
    <col min="9" max="9" width="8.75" style="322" customWidth="1"/>
    <col min="10" max="10" width="3.625" style="322" customWidth="1"/>
    <col min="11" max="12" width="8.75" style="322" customWidth="1"/>
    <col min="13" max="13" width="4.75" style="322" customWidth="1"/>
    <col min="14" max="14" width="8.125" style="322"/>
    <col min="15" max="16" width="6.25" style="322" hidden="1" customWidth="1"/>
    <col min="17" max="16384" width="8.125" style="322"/>
  </cols>
  <sheetData>
    <row r="1" spans="1:16">
      <c r="A1" s="322" t="s">
        <v>400</v>
      </c>
    </row>
    <row r="2" spans="1:16">
      <c r="A2" s="322" t="s">
        <v>401</v>
      </c>
    </row>
    <row r="6" spans="1:16" ht="17.25">
      <c r="A6" s="323" t="s">
        <v>301</v>
      </c>
      <c r="K6" s="324"/>
      <c r="L6" s="322" t="s">
        <v>302</v>
      </c>
    </row>
    <row r="7" spans="1:16" ht="17.25" customHeight="1">
      <c r="A7" s="325" t="s">
        <v>303</v>
      </c>
    </row>
    <row r="8" spans="1:16" ht="17.25" customHeight="1"/>
    <row r="9" spans="1:16" ht="17.25" customHeight="1" thickBot="1">
      <c r="A9" s="326" t="s">
        <v>304</v>
      </c>
      <c r="B9" s="327"/>
      <c r="C9" s="328" t="s">
        <v>305</v>
      </c>
      <c r="D9" s="327"/>
      <c r="E9" s="328" t="s">
        <v>306</v>
      </c>
      <c r="F9" s="326" t="s">
        <v>307</v>
      </c>
      <c r="G9" s="328">
        <f>B9</f>
        <v>0</v>
      </c>
      <c r="H9" s="328" t="s">
        <v>305</v>
      </c>
      <c r="I9" s="327"/>
      <c r="J9" s="328" t="s">
        <v>306</v>
      </c>
      <c r="L9" s="329" t="s">
        <v>308</v>
      </c>
      <c r="M9" s="329">
        <f>I9-D9+1</f>
        <v>1</v>
      </c>
      <c r="O9" s="330">
        <v>4</v>
      </c>
      <c r="P9" s="329">
        <v>30</v>
      </c>
    </row>
    <row r="10" spans="1:16" ht="17.25" customHeight="1">
      <c r="A10" s="326"/>
      <c r="B10" s="331"/>
      <c r="C10" s="326"/>
      <c r="D10" s="331"/>
      <c r="E10" s="326"/>
      <c r="F10" s="326"/>
      <c r="G10" s="326"/>
      <c r="H10" s="326"/>
      <c r="I10" s="331"/>
      <c r="J10" s="326"/>
      <c r="O10" s="330">
        <v>5</v>
      </c>
      <c r="P10" s="329">
        <v>31</v>
      </c>
    </row>
    <row r="11" spans="1:16" ht="17.25" customHeight="1" thickBot="1">
      <c r="A11" s="325" t="s">
        <v>309</v>
      </c>
      <c r="O11" s="330">
        <v>6</v>
      </c>
      <c r="P11" s="329">
        <v>30</v>
      </c>
    </row>
    <row r="12" spans="1:16" ht="17.25" customHeight="1">
      <c r="A12" s="332" t="s">
        <v>310</v>
      </c>
      <c r="B12" s="333"/>
      <c r="I12" s="326"/>
      <c r="K12" s="334"/>
      <c r="O12" s="330">
        <v>7</v>
      </c>
      <c r="P12" s="329">
        <v>31</v>
      </c>
    </row>
    <row r="13" spans="1:16" ht="17.25" customHeight="1" thickBot="1">
      <c r="A13" s="335" t="s">
        <v>311</v>
      </c>
      <c r="B13" s="336"/>
      <c r="I13" s="326"/>
      <c r="K13" s="334"/>
      <c r="O13" s="330">
        <v>8</v>
      </c>
      <c r="P13" s="329">
        <v>31</v>
      </c>
    </row>
    <row r="14" spans="1:16" ht="17.25" customHeight="1" thickBot="1">
      <c r="N14" s="334"/>
      <c r="O14" s="330">
        <v>9</v>
      </c>
      <c r="P14" s="329">
        <v>30</v>
      </c>
    </row>
    <row r="15" spans="1:16" ht="17.25" customHeight="1">
      <c r="A15" s="325" t="s">
        <v>312</v>
      </c>
      <c r="J15" s="337"/>
      <c r="K15" s="338"/>
      <c r="L15" s="338"/>
      <c r="M15" s="339"/>
      <c r="N15" s="334"/>
      <c r="O15" s="330">
        <v>10</v>
      </c>
      <c r="P15" s="329">
        <v>31</v>
      </c>
    </row>
    <row r="16" spans="1:16" ht="17.25" customHeight="1" thickBot="1">
      <c r="A16" s="340">
        <f>B9</f>
        <v>0</v>
      </c>
      <c r="B16" s="322" t="s">
        <v>313</v>
      </c>
      <c r="F16" s="322" t="s">
        <v>367</v>
      </c>
      <c r="J16" s="341"/>
      <c r="K16" s="342">
        <f>B9</f>
        <v>0</v>
      </c>
      <c r="L16" s="322" t="s">
        <v>314</v>
      </c>
      <c r="M16" s="343"/>
      <c r="O16" s="330">
        <v>11</v>
      </c>
      <c r="P16" s="329">
        <v>30</v>
      </c>
    </row>
    <row r="17" spans="1:16" ht="17.25" customHeight="1">
      <c r="A17" s="344" t="s">
        <v>310</v>
      </c>
      <c r="B17" s="345" t="e">
        <f>ROUNDDOWN(B12/VLOOKUP($B$9,$O$9:$P$20,2,0),0)*$M$9</f>
        <v>#N/A</v>
      </c>
      <c r="F17" s="332" t="s">
        <v>310</v>
      </c>
      <c r="G17" s="333"/>
      <c r="J17" s="341"/>
      <c r="K17" s="346" t="s">
        <v>310</v>
      </c>
      <c r="L17" s="347" t="e">
        <f>IF(G17="",B17,MIN(B17,G17))</f>
        <v>#N/A</v>
      </c>
      <c r="M17" s="343"/>
      <c r="O17" s="330">
        <v>12</v>
      </c>
      <c r="P17" s="329">
        <v>31</v>
      </c>
    </row>
    <row r="18" spans="1:16" ht="17.25" customHeight="1" thickBot="1">
      <c r="A18" s="344" t="s">
        <v>311</v>
      </c>
      <c r="B18" s="345" t="e">
        <f>ROUNDDOWN(B13/VLOOKUP($B$9,$O$9:$P$20,2,0),0)*$M$9</f>
        <v>#N/A</v>
      </c>
      <c r="F18" s="335" t="s">
        <v>311</v>
      </c>
      <c r="G18" s="336"/>
      <c r="J18" s="341"/>
      <c r="K18" s="348" t="s">
        <v>311</v>
      </c>
      <c r="L18" s="349" t="e">
        <f>IF(G18="",B18,MIN(B18,G18))</f>
        <v>#N/A</v>
      </c>
      <c r="M18" s="343"/>
      <c r="O18" s="330">
        <v>1</v>
      </c>
      <c r="P18" s="329">
        <v>31</v>
      </c>
    </row>
    <row r="19" spans="1:16" ht="17.25" customHeight="1" thickBot="1">
      <c r="J19" s="350"/>
      <c r="K19" s="351"/>
      <c r="L19" s="351"/>
      <c r="M19" s="352"/>
      <c r="O19" s="330">
        <v>2</v>
      </c>
      <c r="P19" s="329">
        <v>28</v>
      </c>
    </row>
    <row r="20" spans="1:16" ht="17.25" customHeight="1">
      <c r="E20" s="322" t="s">
        <v>315</v>
      </c>
      <c r="H20" s="353"/>
      <c r="O20" s="330">
        <v>3</v>
      </c>
      <c r="P20" s="329">
        <v>31</v>
      </c>
    </row>
    <row r="21" spans="1:16" ht="17.25" customHeight="1"/>
    <row r="22" spans="1:16" ht="17.25" customHeight="1"/>
  </sheetData>
  <phoneticPr fontId="1"/>
  <pageMargins left="0.70866141732283472" right="0.70866141732283472" top="0.74803149606299213" bottom="0.74803149606299213" header="0.31496062992125984" footer="0.31496062992125984"/>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D2"/>
  <sheetViews>
    <sheetView workbookViewId="0">
      <selection activeCell="W2" sqref="W2"/>
    </sheetView>
  </sheetViews>
  <sheetFormatPr defaultRowHeight="18.75"/>
  <cols>
    <col min="1" max="1" width="11.375" bestFit="1" customWidth="1"/>
    <col min="23" max="23" width="11.375" bestFit="1" customWidth="1"/>
    <col min="26" max="26" width="11.375" bestFit="1" customWidth="1"/>
  </cols>
  <sheetData>
    <row r="1" spans="1:30">
      <c r="A1" t="s">
        <v>53</v>
      </c>
      <c r="B1" t="s">
        <v>38</v>
      </c>
      <c r="C1" t="s">
        <v>39</v>
      </c>
      <c r="D1" t="s">
        <v>7</v>
      </c>
      <c r="E1" t="s">
        <v>40</v>
      </c>
      <c r="F1" t="s">
        <v>41</v>
      </c>
      <c r="G1" t="s">
        <v>42</v>
      </c>
      <c r="H1" t="s">
        <v>69</v>
      </c>
      <c r="I1" t="s">
        <v>68</v>
      </c>
      <c r="J1" t="s">
        <v>43</v>
      </c>
      <c r="K1" t="s">
        <v>44</v>
      </c>
      <c r="L1" t="s">
        <v>45</v>
      </c>
      <c r="M1" t="s">
        <v>65</v>
      </c>
      <c r="N1" t="s">
        <v>46</v>
      </c>
      <c r="O1" t="s">
        <v>47</v>
      </c>
      <c r="P1" t="s">
        <v>48</v>
      </c>
      <c r="Q1" t="s">
        <v>49</v>
      </c>
      <c r="R1" t="s">
        <v>50</v>
      </c>
      <c r="S1" t="s">
        <v>51</v>
      </c>
      <c r="T1" t="s">
        <v>52</v>
      </c>
      <c r="U1" t="s">
        <v>54</v>
      </c>
      <c r="V1" t="s">
        <v>55</v>
      </c>
      <c r="W1" t="s">
        <v>56</v>
      </c>
      <c r="X1" t="s">
        <v>57</v>
      </c>
      <c r="Y1" t="s">
        <v>58</v>
      </c>
      <c r="Z1" t="s">
        <v>59</v>
      </c>
      <c r="AA1" t="s">
        <v>60</v>
      </c>
      <c r="AB1" t="s">
        <v>62</v>
      </c>
      <c r="AC1" t="s">
        <v>63</v>
      </c>
      <c r="AD1" t="s">
        <v>64</v>
      </c>
    </row>
    <row r="2" spans="1:30">
      <c r="A2" s="1" t="e">
        <f>DATE(【入力シート】!#REF!+2018,【入力シート】!#REF!,【入力シート】!#REF!)</f>
        <v>#REF!</v>
      </c>
      <c r="B2" t="e">
        <f>TEXT(【入力シート】!#REF!,"000000000000")</f>
        <v>#REF!</v>
      </c>
      <c r="C2">
        <f>【入力シート】!J4</f>
        <v>0</v>
      </c>
      <c r="D2" t="str">
        <f>【入力シート】!M5&amp;"-"&amp;TEXT(【入力シート】!Q5,"0000")</f>
        <v>-0000</v>
      </c>
      <c r="E2">
        <f>【入力シート】!M6</f>
        <v>0</v>
      </c>
      <c r="F2">
        <f>【入力シート】!J7</f>
        <v>0</v>
      </c>
      <c r="G2">
        <f>【入力シート】!J8</f>
        <v>0</v>
      </c>
      <c r="H2" t="str">
        <f>【入力シート】!M12&amp;"-"&amp;TEXT(【入力シート】!Q12,"0000")</f>
        <v>0-0000</v>
      </c>
      <c r="I2">
        <f>【入力シート】!M13</f>
        <v>0</v>
      </c>
      <c r="J2">
        <f>【入力シート】!J14</f>
        <v>0</v>
      </c>
      <c r="K2">
        <f>【入力シート】!J15</f>
        <v>0</v>
      </c>
      <c r="L2" t="str">
        <f>【入力シート】!J16&amp;"-"&amp;【入力シート】!P16&amp;"-"&amp;【入力シート】!Y16</f>
        <v>--</v>
      </c>
      <c r="M2">
        <f>【入力シート】!J17</f>
        <v>0</v>
      </c>
      <c r="N2" t="e">
        <f>【入力シート】!#REF!&amp;【入力シート】!#REF!</f>
        <v>#REF!</v>
      </c>
      <c r="O2" t="e">
        <f>【入力シート】!#REF!&amp;【入力シート】!#REF!</f>
        <v>#REF!</v>
      </c>
      <c r="P2" t="e">
        <f>TEXT(【入力シート】!#REF!,"0000")</f>
        <v>#REF!</v>
      </c>
      <c r="Q2" t="e">
        <f>TEXT(【入力シート】!#REF!,"000")</f>
        <v>#REF!</v>
      </c>
      <c r="R2" t="e">
        <f>【入力シート】!#REF!</f>
        <v>#REF!</v>
      </c>
      <c r="S2" t="e">
        <f>TEXT(【入力シート】!#REF!,"0000000")</f>
        <v>#REF!</v>
      </c>
      <c r="T2" t="e">
        <f>【入力シート】!#REF!</f>
        <v>#REF!</v>
      </c>
      <c r="U2" s="14" t="e">
        <f>#REF!</f>
        <v>#REF!</v>
      </c>
      <c r="V2" t="e">
        <f>【入力シート】!#REF!</f>
        <v>#REF!</v>
      </c>
      <c r="W2" s="1" t="e">
        <f>IF(V2="無","",DATE(【入力シート】!#REF!+2018,【入力シート】!#REF!,【入力シート】!#REF!))</f>
        <v>#REF!</v>
      </c>
      <c r="X2" t="e">
        <f>IF(V2="無","",IF(【入力シート】!#REF!=【入力シート】!#REF!,【入力シート】!#REF!,【入力シート】!#REF!))</f>
        <v>#REF!</v>
      </c>
      <c r="Y2" s="14" t="e">
        <f>IF(V2="無","",#REF!)</f>
        <v>#REF!</v>
      </c>
      <c r="Z2" s="1" t="e">
        <f>DATE(【入力シート】!#REF!+2018,【入力シート】!#REF!,【入力シート】!#REF!)</f>
        <v>#REF!</v>
      </c>
      <c r="AA2" s="14" t="e">
        <f>#REF!</f>
        <v>#REF!</v>
      </c>
      <c r="AB2" s="14" t="e">
        <f>#REF!</f>
        <v>#REF!</v>
      </c>
      <c r="AC2" s="14" t="e">
        <f>#REF!</f>
        <v>#REF!</v>
      </c>
      <c r="AD2" t="e">
        <f>【入力シート】!#REF!</f>
        <v>#REF!</v>
      </c>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sheetPr>
  <dimension ref="B2:B22"/>
  <sheetViews>
    <sheetView workbookViewId="0">
      <selection activeCell="B22" sqref="B22"/>
    </sheetView>
  </sheetViews>
  <sheetFormatPr defaultRowHeight="18.75"/>
  <sheetData>
    <row r="2" spans="2:2">
      <c r="B2" t="s">
        <v>18</v>
      </c>
    </row>
    <row r="3" spans="2:2">
      <c r="B3" t="s">
        <v>19</v>
      </c>
    </row>
    <row r="4" spans="2:2">
      <c r="B4" t="s">
        <v>20</v>
      </c>
    </row>
    <row r="5" spans="2:2">
      <c r="B5" t="s">
        <v>16</v>
      </c>
    </row>
    <row r="6" spans="2:2">
      <c r="B6" t="s">
        <v>21</v>
      </c>
    </row>
    <row r="7" spans="2:2">
      <c r="B7" t="s">
        <v>22</v>
      </c>
    </row>
    <row r="8" spans="2:2">
      <c r="B8" t="s">
        <v>23</v>
      </c>
    </row>
    <row r="9" spans="2:2">
      <c r="B9" t="s">
        <v>24</v>
      </c>
    </row>
    <row r="10" spans="2:2">
      <c r="B10" t="s">
        <v>25</v>
      </c>
    </row>
    <row r="11" spans="2:2">
      <c r="B11" t="s">
        <v>26</v>
      </c>
    </row>
    <row r="12" spans="2:2">
      <c r="B12" t="s">
        <v>27</v>
      </c>
    </row>
    <row r="13" spans="2:2">
      <c r="B13" t="s">
        <v>28</v>
      </c>
    </row>
    <row r="14" spans="2:2">
      <c r="B14" t="s">
        <v>29</v>
      </c>
    </row>
    <row r="15" spans="2:2">
      <c r="B15" t="s">
        <v>30</v>
      </c>
    </row>
    <row r="16" spans="2:2">
      <c r="B16" t="s">
        <v>31</v>
      </c>
    </row>
    <row r="17" spans="2:2">
      <c r="B17" t="s">
        <v>32</v>
      </c>
    </row>
    <row r="18" spans="2:2">
      <c r="B18" t="s">
        <v>33</v>
      </c>
    </row>
    <row r="19" spans="2:2">
      <c r="B19" t="s">
        <v>34</v>
      </c>
    </row>
    <row r="20" spans="2:2">
      <c r="B20" t="s">
        <v>35</v>
      </c>
    </row>
    <row r="21" spans="2:2">
      <c r="B21" t="s">
        <v>36</v>
      </c>
    </row>
    <row r="22" spans="2:2">
      <c r="B22" t="s">
        <v>37</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G48"/>
  <sheetViews>
    <sheetView showGridLines="0" view="pageBreakPreview" topLeftCell="A37" zoomScaleNormal="100" zoomScaleSheetLayoutView="100" workbookViewId="0">
      <selection activeCell="G18" sqref="G18"/>
    </sheetView>
  </sheetViews>
  <sheetFormatPr defaultRowHeight="18.75"/>
  <cols>
    <col min="1" max="1" width="6.75" customWidth="1"/>
    <col min="3" max="3" width="7.875" customWidth="1"/>
    <col min="4" max="4" width="36.75" customWidth="1"/>
    <col min="5" max="5" width="12.125" customWidth="1"/>
    <col min="6" max="6" width="21.375" customWidth="1"/>
    <col min="7" max="7" width="38.75" customWidth="1"/>
  </cols>
  <sheetData>
    <row r="1" spans="2:7" ht="21">
      <c r="B1" s="491" t="s">
        <v>327</v>
      </c>
      <c r="C1" s="491"/>
      <c r="D1" s="491"/>
      <c r="E1" s="491"/>
      <c r="F1" s="491"/>
      <c r="G1" s="491"/>
    </row>
    <row r="2" spans="2:7" ht="21">
      <c r="B2" s="491" t="s">
        <v>225</v>
      </c>
      <c r="C2" s="491"/>
      <c r="D2" s="491"/>
      <c r="E2" s="491"/>
      <c r="F2" s="491"/>
      <c r="G2" s="491"/>
    </row>
    <row r="3" spans="2:7" ht="21">
      <c r="B3" s="42"/>
      <c r="C3" s="42"/>
      <c r="D3" s="42"/>
      <c r="E3" s="42"/>
      <c r="F3" s="42"/>
      <c r="G3" s="42"/>
    </row>
    <row r="4" spans="2:7">
      <c r="B4" s="492" t="s">
        <v>424</v>
      </c>
      <c r="C4" s="492"/>
      <c r="D4" s="492"/>
      <c r="E4" s="492"/>
      <c r="F4" s="492"/>
      <c r="G4" s="492"/>
    </row>
    <row r="5" spans="2:7">
      <c r="B5" s="46" t="s">
        <v>233</v>
      </c>
      <c r="C5" s="46"/>
      <c r="D5" s="46"/>
      <c r="E5" s="46"/>
      <c r="F5" s="46"/>
      <c r="G5" s="46"/>
    </row>
    <row r="6" spans="2:7">
      <c r="B6" s="46" t="s">
        <v>234</v>
      </c>
      <c r="C6" s="46"/>
      <c r="D6" s="46"/>
      <c r="E6" s="46"/>
      <c r="F6" s="46"/>
      <c r="G6" s="46"/>
    </row>
    <row r="7" spans="2:7" ht="12" customHeight="1">
      <c r="B7" s="46"/>
      <c r="C7" s="46"/>
      <c r="D7" s="46"/>
      <c r="E7" s="46"/>
      <c r="F7" s="46"/>
      <c r="G7" s="46"/>
    </row>
    <row r="8" spans="2:7">
      <c r="B8" s="46" t="s">
        <v>425</v>
      </c>
      <c r="C8" s="46"/>
      <c r="D8" s="46"/>
      <c r="E8" s="46"/>
      <c r="F8" s="46"/>
      <c r="G8" s="46"/>
    </row>
    <row r="9" spans="2:7">
      <c r="B9" s="46" t="s">
        <v>230</v>
      </c>
      <c r="C9" s="46"/>
      <c r="D9" s="46"/>
      <c r="E9" s="46"/>
      <c r="F9" s="46"/>
      <c r="G9" s="46"/>
    </row>
    <row r="10" spans="2:7" ht="12" customHeight="1">
      <c r="B10" s="46"/>
      <c r="C10" s="46"/>
      <c r="D10" s="46"/>
      <c r="E10" s="46"/>
      <c r="F10" s="46"/>
      <c r="G10" s="46"/>
    </row>
    <row r="11" spans="2:7">
      <c r="B11" s="46" t="s">
        <v>426</v>
      </c>
      <c r="C11" s="46"/>
      <c r="D11" s="46"/>
      <c r="E11" s="46"/>
      <c r="F11" s="46"/>
      <c r="G11" s="46"/>
    </row>
    <row r="12" spans="2:7">
      <c r="B12" s="46" t="s">
        <v>235</v>
      </c>
      <c r="C12" s="46"/>
      <c r="D12" s="46"/>
      <c r="E12" s="46"/>
      <c r="F12" s="46"/>
      <c r="G12" s="46"/>
    </row>
    <row r="13" spans="2:7" ht="12" customHeight="1">
      <c r="B13" s="46"/>
      <c r="C13" s="46"/>
      <c r="D13" s="46"/>
      <c r="E13" s="46"/>
      <c r="F13" s="46"/>
      <c r="G13" s="46"/>
    </row>
    <row r="14" spans="2:7">
      <c r="B14" s="46" t="s">
        <v>215</v>
      </c>
      <c r="C14" s="46"/>
      <c r="D14" s="46"/>
      <c r="E14" s="46"/>
      <c r="F14" s="46"/>
      <c r="G14" s="46"/>
    </row>
    <row r="15" spans="2:7">
      <c r="B15" s="46" t="s">
        <v>328</v>
      </c>
      <c r="C15" s="46"/>
      <c r="D15" s="46"/>
      <c r="E15" s="46"/>
      <c r="F15" s="46"/>
      <c r="G15" s="46"/>
    </row>
    <row r="16" spans="2:7">
      <c r="B16" s="46"/>
      <c r="C16" s="46"/>
      <c r="D16" s="46"/>
      <c r="E16" s="46"/>
      <c r="F16" s="46"/>
      <c r="G16" s="46"/>
    </row>
    <row r="17" spans="1:7">
      <c r="B17" s="46" t="s">
        <v>216</v>
      </c>
      <c r="C17" s="46"/>
      <c r="D17" s="46"/>
      <c r="E17" s="46"/>
      <c r="F17" s="46"/>
      <c r="G17" s="46"/>
    </row>
    <row r="18" spans="1:7">
      <c r="B18" s="46"/>
      <c r="C18" s="46"/>
      <c r="D18" s="47"/>
      <c r="E18" s="51"/>
      <c r="F18" s="49" t="s">
        <v>195</v>
      </c>
      <c r="G18" s="50" t="str">
        <f>IF(【入力シート】!J4="","",【入力シート】!J4)</f>
        <v/>
      </c>
    </row>
    <row r="19" spans="1:7">
      <c r="B19" s="46"/>
      <c r="C19" s="46"/>
      <c r="D19" s="47"/>
      <c r="E19" s="51"/>
      <c r="F19" s="49" t="s">
        <v>196</v>
      </c>
      <c r="G19" s="50" t="str">
        <f>IF(【入力シート】!J15="","",【入力シート】!J15)</f>
        <v/>
      </c>
    </row>
    <row r="20" spans="1:7">
      <c r="B20" s="46"/>
      <c r="C20" s="46"/>
      <c r="D20" s="47"/>
      <c r="E20" s="51"/>
      <c r="F20" s="48" t="s">
        <v>197</v>
      </c>
      <c r="G20" s="50" t="str">
        <f>IF(【入力シート】!J16="","",【入力シート】!J16)</f>
        <v/>
      </c>
    </row>
    <row r="21" spans="1:7" ht="19.5" thickBot="1"/>
    <row r="22" spans="1:7">
      <c r="A22" s="504" t="s">
        <v>210</v>
      </c>
      <c r="B22" s="481" t="s">
        <v>142</v>
      </c>
      <c r="C22" s="20" t="s">
        <v>143</v>
      </c>
      <c r="D22" s="483" t="s">
        <v>145</v>
      </c>
      <c r="E22" s="483" t="s">
        <v>146</v>
      </c>
      <c r="F22" s="502" t="s">
        <v>147</v>
      </c>
      <c r="G22" s="500" t="s">
        <v>148</v>
      </c>
    </row>
    <row r="23" spans="1:7" ht="19.5" thickBot="1">
      <c r="A23" s="505"/>
      <c r="B23" s="482"/>
      <c r="C23" s="21" t="s">
        <v>144</v>
      </c>
      <c r="D23" s="484"/>
      <c r="E23" s="484"/>
      <c r="F23" s="503"/>
      <c r="G23" s="501"/>
    </row>
    <row r="24" spans="1:7" ht="28.15" customHeight="1" thickTop="1">
      <c r="A24" s="505"/>
      <c r="B24" s="402">
        <v>1</v>
      </c>
      <c r="C24" s="40" t="s">
        <v>198</v>
      </c>
      <c r="D24" s="404" t="s">
        <v>149</v>
      </c>
      <c r="E24" s="402" t="s">
        <v>150</v>
      </c>
      <c r="F24" s="408"/>
      <c r="G24" s="61" t="s">
        <v>329</v>
      </c>
    </row>
    <row r="25" spans="1:7" ht="28.15" customHeight="1">
      <c r="A25" s="505"/>
      <c r="B25" s="401">
        <v>2</v>
      </c>
      <c r="C25" s="40" t="s">
        <v>61</v>
      </c>
      <c r="D25" s="403" t="s">
        <v>402</v>
      </c>
      <c r="E25" s="401" t="s">
        <v>370</v>
      </c>
      <c r="F25" s="407"/>
      <c r="G25" s="62" t="s">
        <v>180</v>
      </c>
    </row>
    <row r="26" spans="1:7" ht="28.15" customHeight="1">
      <c r="A26" s="505"/>
      <c r="B26" s="479">
        <v>3</v>
      </c>
      <c r="C26" s="485" t="s">
        <v>198</v>
      </c>
      <c r="D26" s="486" t="s">
        <v>403</v>
      </c>
      <c r="E26" s="479" t="s">
        <v>371</v>
      </c>
      <c r="F26" s="495"/>
      <c r="G26" s="62" t="s">
        <v>151</v>
      </c>
    </row>
    <row r="27" spans="1:7" ht="28.15" customHeight="1">
      <c r="A27" s="505"/>
      <c r="B27" s="480"/>
      <c r="C27" s="476"/>
      <c r="D27" s="487"/>
      <c r="E27" s="480"/>
      <c r="F27" s="499"/>
      <c r="G27" s="63" t="s">
        <v>181</v>
      </c>
    </row>
    <row r="28" spans="1:7" ht="28.15" customHeight="1">
      <c r="A28" s="505"/>
      <c r="B28" s="479">
        <v>4</v>
      </c>
      <c r="C28" s="485" t="s">
        <v>61</v>
      </c>
      <c r="D28" s="486" t="s">
        <v>404</v>
      </c>
      <c r="E28" s="479" t="s">
        <v>372</v>
      </c>
      <c r="F28" s="495"/>
      <c r="G28" s="62" t="s">
        <v>152</v>
      </c>
    </row>
    <row r="29" spans="1:7" ht="28.15" customHeight="1">
      <c r="A29" s="505"/>
      <c r="B29" s="480"/>
      <c r="C29" s="476"/>
      <c r="D29" s="487"/>
      <c r="E29" s="480"/>
      <c r="F29" s="499"/>
      <c r="G29" s="63" t="s">
        <v>182</v>
      </c>
    </row>
    <row r="30" spans="1:7">
      <c r="A30" s="505"/>
      <c r="B30" s="479">
        <v>5</v>
      </c>
      <c r="C30" s="485" t="s">
        <v>61</v>
      </c>
      <c r="D30" s="403" t="s">
        <v>157</v>
      </c>
      <c r="E30" s="401"/>
      <c r="F30" s="495" t="s">
        <v>194</v>
      </c>
      <c r="G30" s="472"/>
    </row>
    <row r="31" spans="1:7" ht="24.75" customHeight="1">
      <c r="A31" s="505"/>
      <c r="B31" s="493"/>
      <c r="C31" s="475"/>
      <c r="D31" s="25" t="s">
        <v>186</v>
      </c>
      <c r="E31" s="405"/>
      <c r="F31" s="496"/>
      <c r="G31" s="473"/>
    </row>
    <row r="32" spans="1:7" ht="28.5">
      <c r="A32" s="505"/>
      <c r="B32" s="493"/>
      <c r="C32" s="475"/>
      <c r="D32" s="25" t="s">
        <v>413</v>
      </c>
      <c r="E32" s="405"/>
      <c r="F32" s="496"/>
      <c r="G32" s="473"/>
    </row>
    <row r="33" spans="1:7" ht="24" customHeight="1">
      <c r="A33" s="505"/>
      <c r="B33" s="493"/>
      <c r="C33" s="475"/>
      <c r="D33" s="25" t="s">
        <v>187</v>
      </c>
      <c r="E33" s="405"/>
      <c r="F33" s="496"/>
      <c r="G33" s="473"/>
    </row>
    <row r="34" spans="1:7" ht="31.15" customHeight="1" thickBot="1">
      <c r="A34" s="505"/>
      <c r="B34" s="494"/>
      <c r="C34" s="498"/>
      <c r="D34" s="43" t="s">
        <v>414</v>
      </c>
      <c r="E34" s="406"/>
      <c r="F34" s="497"/>
      <c r="G34" s="474"/>
    </row>
    <row r="35" spans="1:7" ht="29.25" thickTop="1">
      <c r="A35" s="505"/>
      <c r="B35" s="81" t="s">
        <v>229</v>
      </c>
      <c r="C35" s="82" t="s">
        <v>198</v>
      </c>
      <c r="D35" s="83" t="s">
        <v>153</v>
      </c>
      <c r="E35" s="81"/>
      <c r="F35" s="84" t="s">
        <v>200</v>
      </c>
      <c r="G35" s="85" t="s">
        <v>154</v>
      </c>
    </row>
    <row r="36" spans="1:7" ht="28.5">
      <c r="A36" s="505"/>
      <c r="B36" s="493" t="s">
        <v>185</v>
      </c>
      <c r="C36" s="475" t="s">
        <v>198</v>
      </c>
      <c r="D36" s="77" t="s">
        <v>155</v>
      </c>
      <c r="E36" s="477"/>
      <c r="F36" s="80" t="s">
        <v>156</v>
      </c>
      <c r="G36" s="78" t="s">
        <v>183</v>
      </c>
    </row>
    <row r="37" spans="1:7" ht="59.45" customHeight="1">
      <c r="A37" s="505"/>
      <c r="B37" s="480"/>
      <c r="C37" s="476"/>
      <c r="D37" s="24" t="s">
        <v>188</v>
      </c>
      <c r="E37" s="478"/>
      <c r="F37" s="58" t="s">
        <v>189</v>
      </c>
      <c r="G37" s="64" t="s">
        <v>184</v>
      </c>
    </row>
    <row r="38" spans="1:7" ht="28.5" customHeight="1">
      <c r="A38" s="505"/>
      <c r="B38" s="86" t="s">
        <v>226</v>
      </c>
      <c r="C38" s="87" t="s">
        <v>61</v>
      </c>
      <c r="D38" s="133" t="s">
        <v>227</v>
      </c>
      <c r="E38" s="86" t="s">
        <v>368</v>
      </c>
      <c r="F38" s="88"/>
      <c r="G38" s="89" t="s">
        <v>228</v>
      </c>
    </row>
    <row r="39" spans="1:7" ht="29.25" customHeight="1">
      <c r="A39" s="505"/>
      <c r="B39" s="86" t="s">
        <v>231</v>
      </c>
      <c r="C39" s="87" t="s">
        <v>61</v>
      </c>
      <c r="D39" s="386" t="s">
        <v>232</v>
      </c>
      <c r="E39" s="86" t="s">
        <v>369</v>
      </c>
      <c r="F39" s="389"/>
      <c r="G39" s="391"/>
    </row>
    <row r="40" spans="1:7" ht="38.25" customHeight="1" thickBot="1">
      <c r="A40" s="409"/>
      <c r="B40" s="79" t="s">
        <v>416</v>
      </c>
      <c r="C40" s="366" t="s">
        <v>61</v>
      </c>
      <c r="D40" s="387" t="s">
        <v>417</v>
      </c>
      <c r="E40" s="388" t="s">
        <v>418</v>
      </c>
      <c r="F40" s="390"/>
      <c r="G40" s="412" t="s">
        <v>419</v>
      </c>
    </row>
    <row r="41" spans="1:7" ht="20.25" customHeight="1" thickBot="1">
      <c r="A41" s="66"/>
      <c r="C41" s="53"/>
    </row>
    <row r="42" spans="1:7" ht="28.15" customHeight="1">
      <c r="A42" s="488" t="s">
        <v>211</v>
      </c>
      <c r="B42" s="67" t="s">
        <v>190</v>
      </c>
      <c r="C42" s="52" t="s">
        <v>61</v>
      </c>
      <c r="D42" s="44" t="s">
        <v>204</v>
      </c>
      <c r="E42" s="45"/>
      <c r="F42" s="59" t="s">
        <v>205</v>
      </c>
      <c r="G42" s="65" t="s">
        <v>208</v>
      </c>
    </row>
    <row r="43" spans="1:7" ht="36.6" customHeight="1">
      <c r="A43" s="489"/>
      <c r="B43" s="68" t="s">
        <v>191</v>
      </c>
      <c r="C43" s="40" t="s">
        <v>61</v>
      </c>
      <c r="D43" s="22" t="s">
        <v>199</v>
      </c>
      <c r="E43" s="23"/>
      <c r="F43" s="57" t="s">
        <v>200</v>
      </c>
      <c r="G43" s="70" t="s">
        <v>209</v>
      </c>
    </row>
    <row r="44" spans="1:7" ht="35.25" customHeight="1">
      <c r="A44" s="489"/>
      <c r="B44" s="68" t="s">
        <v>192</v>
      </c>
      <c r="C44" s="40" t="s">
        <v>61</v>
      </c>
      <c r="D44" s="22" t="s">
        <v>201</v>
      </c>
      <c r="E44" s="23"/>
      <c r="F44" s="57" t="s">
        <v>202</v>
      </c>
      <c r="G44" s="128" t="s">
        <v>270</v>
      </c>
    </row>
    <row r="45" spans="1:7" ht="30" customHeight="1" thickBot="1">
      <c r="A45" s="490"/>
      <c r="B45" s="69" t="s">
        <v>193</v>
      </c>
      <c r="C45" s="54" t="s">
        <v>61</v>
      </c>
      <c r="D45" s="55" t="s">
        <v>203</v>
      </c>
      <c r="E45" s="56"/>
      <c r="F45" s="60" t="s">
        <v>200</v>
      </c>
      <c r="G45" s="71" t="s">
        <v>213</v>
      </c>
    </row>
    <row r="46" spans="1:7" ht="19.5" thickBot="1">
      <c r="A46" s="66"/>
      <c r="C46" s="53"/>
    </row>
    <row r="47" spans="1:7" ht="37.5" customHeight="1" thickBot="1">
      <c r="A47" s="413" t="s">
        <v>212</v>
      </c>
      <c r="B47" s="357" t="s">
        <v>206</v>
      </c>
      <c r="C47" s="358" t="s">
        <v>61</v>
      </c>
      <c r="D47" s="414" t="s">
        <v>207</v>
      </c>
      <c r="E47" s="357"/>
      <c r="F47" s="359" t="s">
        <v>200</v>
      </c>
      <c r="G47" s="360" t="s">
        <v>214</v>
      </c>
    </row>
    <row r="48" spans="1:7">
      <c r="D48" s="410"/>
      <c r="E48" s="410"/>
    </row>
  </sheetData>
  <mergeCells count="27">
    <mergeCell ref="A42:A45"/>
    <mergeCell ref="B1:G1"/>
    <mergeCell ref="B2:G2"/>
    <mergeCell ref="B4:G4"/>
    <mergeCell ref="B30:B34"/>
    <mergeCell ref="F30:F34"/>
    <mergeCell ref="C30:C34"/>
    <mergeCell ref="F28:F29"/>
    <mergeCell ref="C26:C27"/>
    <mergeCell ref="D26:D27"/>
    <mergeCell ref="E26:E27"/>
    <mergeCell ref="F26:F27"/>
    <mergeCell ref="G22:G23"/>
    <mergeCell ref="F22:F23"/>
    <mergeCell ref="B36:B37"/>
    <mergeCell ref="A22:A39"/>
    <mergeCell ref="G30:G34"/>
    <mergeCell ref="C36:C37"/>
    <mergeCell ref="E36:E37"/>
    <mergeCell ref="B26:B27"/>
    <mergeCell ref="B22:B23"/>
    <mergeCell ref="E22:E23"/>
    <mergeCell ref="D22:D23"/>
    <mergeCell ref="B28:B29"/>
    <mergeCell ref="C28:C29"/>
    <mergeCell ref="D28:D29"/>
    <mergeCell ref="E28:E29"/>
  </mergeCells>
  <phoneticPr fontId="1"/>
  <dataValidations count="1">
    <dataValidation type="list" allowBlank="1" showInputMessage="1" showErrorMessage="1" sqref="C42:C45 C47 C24:C40">
      <formula1>"□,■"</formula1>
    </dataValidation>
  </dataValidations>
  <pageMargins left="0.74" right="0.51181102362204722" top="0.74803149606299213" bottom="0.74803149606299213" header="0.31496062992125984" footer="0.31496062992125984"/>
  <pageSetup paperSize="9" scale="5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pageSetUpPr fitToPage="1"/>
  </sheetPr>
  <dimension ref="A1:V53"/>
  <sheetViews>
    <sheetView showGridLines="0" view="pageBreakPreview" topLeftCell="A13" zoomScale="55" zoomScaleNormal="90" zoomScaleSheetLayoutView="55" workbookViewId="0">
      <selection activeCell="J25" sqref="J25"/>
    </sheetView>
  </sheetViews>
  <sheetFormatPr defaultColWidth="8.125" defaultRowHeight="13.5"/>
  <cols>
    <col min="1" max="1" width="5.625" style="90" customWidth="1"/>
    <col min="2" max="2" width="10.125" style="27" customWidth="1"/>
    <col min="3" max="3" width="34.375" style="27" customWidth="1"/>
    <col min="4" max="4" width="15.5" style="27" customWidth="1"/>
    <col min="5" max="5" width="14" style="27" customWidth="1"/>
    <col min="6" max="6" width="18.625" style="27" customWidth="1"/>
    <col min="7" max="7" width="4.25" style="27" customWidth="1"/>
    <col min="8" max="8" width="19.5" style="27" customWidth="1"/>
    <col min="9" max="9" width="5.125" style="27" customWidth="1"/>
    <col min="10" max="11" width="14" style="27" customWidth="1"/>
    <col min="12" max="13" width="9.375" style="27" customWidth="1"/>
    <col min="14" max="14" width="11" style="27" customWidth="1"/>
    <col min="15" max="16384" width="8.125" style="27"/>
  </cols>
  <sheetData>
    <row r="1" spans="1:18" ht="43.15" customHeight="1" thickBot="1">
      <c r="A1" s="101" t="str">
        <f>IF(K1="申請","第３号様式（第１３条関係）",IF(K1="実績報告","第７号様式（第１６条関係）",""))</f>
        <v>第３号様式（第１３条関係）</v>
      </c>
      <c r="B1" s="98"/>
      <c r="C1" s="98"/>
      <c r="D1" s="98"/>
      <c r="E1" s="98"/>
      <c r="F1" s="156"/>
      <c r="K1" s="157" t="s">
        <v>238</v>
      </c>
      <c r="L1" s="136"/>
    </row>
    <row r="2" spans="1:18" ht="32.25" customHeight="1">
      <c r="A2" s="158" t="s">
        <v>381</v>
      </c>
      <c r="B2" s="98"/>
      <c r="C2" s="98"/>
      <c r="D2" s="98"/>
      <c r="E2" s="98"/>
      <c r="F2" s="156"/>
      <c r="J2" s="527" t="str">
        <f>IF(【入力シート】!J9="","　年　月　日",【入力シート】!J9)</f>
        <v>　年　月　日</v>
      </c>
      <c r="K2" s="527"/>
      <c r="L2" s="159"/>
      <c r="M2" s="159"/>
    </row>
    <row r="3" spans="1:18" ht="14.25">
      <c r="A3" s="160"/>
      <c r="B3" s="31"/>
      <c r="C3" s="31"/>
      <c r="D3" s="31"/>
      <c r="E3" s="31"/>
      <c r="L3" s="31"/>
    </row>
    <row r="4" spans="1:18" ht="13.9" customHeight="1">
      <c r="A4" s="161"/>
      <c r="B4" s="162"/>
      <c r="C4" s="162"/>
      <c r="D4" s="162"/>
      <c r="E4" s="162"/>
      <c r="F4" s="162"/>
      <c r="G4" s="161"/>
      <c r="H4" s="161"/>
      <c r="I4" s="163"/>
      <c r="J4" s="163"/>
      <c r="K4" s="164"/>
    </row>
    <row r="5" spans="1:18" ht="32.25" customHeight="1">
      <c r="G5" s="160"/>
      <c r="H5" s="165" t="s">
        <v>70</v>
      </c>
      <c r="I5" s="531" t="str">
        <f>IF(【入力シート】!J4="","",【入力シート】!J4)</f>
        <v/>
      </c>
      <c r="J5" s="531"/>
      <c r="K5" s="531"/>
    </row>
    <row r="6" spans="1:18" ht="46.9" customHeight="1">
      <c r="G6" s="166"/>
      <c r="H6" s="167" t="s">
        <v>71</v>
      </c>
      <c r="I6" s="532" t="str">
        <f>IF(【入力シート】!M6="","",【入力シート】!M6)</f>
        <v/>
      </c>
      <c r="J6" s="532"/>
      <c r="K6" s="532"/>
    </row>
    <row r="7" spans="1:18" ht="51" customHeight="1">
      <c r="A7" s="168"/>
      <c r="B7" s="32"/>
      <c r="C7" s="32"/>
      <c r="D7" s="32"/>
      <c r="E7" s="32"/>
      <c r="G7" s="166"/>
      <c r="H7" s="167" t="s">
        <v>126</v>
      </c>
      <c r="I7" s="533" t="str">
        <f>IF(【入力シート】!J7="","",【入力シート】!J7)</f>
        <v/>
      </c>
      <c r="J7" s="533"/>
      <c r="K7" s="533"/>
    </row>
    <row r="8" spans="1:18" ht="47.45" customHeight="1">
      <c r="A8" s="168"/>
      <c r="B8" s="32"/>
      <c r="C8" s="32"/>
      <c r="D8" s="32"/>
      <c r="E8" s="32"/>
      <c r="G8" s="166"/>
      <c r="H8" s="167" t="s">
        <v>237</v>
      </c>
      <c r="I8" s="532" t="str">
        <f>IF(【入力シート】!J8="","",【入力シート】!J8)</f>
        <v/>
      </c>
      <c r="J8" s="532"/>
      <c r="K8" s="532"/>
    </row>
    <row r="9" spans="1:18" ht="33.75" customHeight="1">
      <c r="A9" s="168"/>
      <c r="B9" s="32"/>
      <c r="C9" s="32"/>
      <c r="D9" s="32"/>
      <c r="E9" s="32"/>
      <c r="F9" s="32"/>
      <c r="G9" s="32"/>
      <c r="H9" s="32"/>
      <c r="I9" s="169"/>
      <c r="J9" s="169"/>
      <c r="K9" s="169"/>
    </row>
    <row r="10" spans="1:18" ht="21" customHeight="1">
      <c r="A10" s="170"/>
      <c r="B10" s="170"/>
      <c r="C10" s="528" t="s">
        <v>410</v>
      </c>
      <c r="D10" s="528"/>
      <c r="E10" s="528"/>
      <c r="F10" s="528"/>
      <c r="G10" s="528"/>
      <c r="H10" s="170" t="str">
        <f>IF(K1="申請","補助金交付申請書",IF(K1="実績報告","補助金実績報告書",""))</f>
        <v>補助金交付申請書</v>
      </c>
      <c r="I10" s="170"/>
      <c r="J10" s="170"/>
      <c r="K10" s="170"/>
      <c r="L10" s="161"/>
      <c r="M10" s="354"/>
      <c r="R10" s="27" t="s">
        <v>384</v>
      </c>
    </row>
    <row r="11" spans="1:18" ht="24" customHeight="1">
      <c r="A11" s="171"/>
      <c r="B11" s="172"/>
      <c r="C11" s="172"/>
      <c r="D11" s="172"/>
      <c r="E11" s="172"/>
      <c r="F11" s="162"/>
      <c r="G11" s="161"/>
      <c r="H11" s="161"/>
      <c r="I11" s="161"/>
      <c r="J11" s="161"/>
      <c r="K11" s="162"/>
      <c r="L11" s="162"/>
    </row>
    <row r="12" spans="1:18" ht="24" customHeight="1">
      <c r="A12" s="171"/>
      <c r="B12" s="530" t="str">
        <f>IF(K1="申請","品川区介護職員等宿舎借り上げ経費補助事業実施要綱第13条第１項に基づき、",IF(K1="実績報告","品川区介護職員等宿舎借り上げ経費補助事業実施要綱第16条に基づき、",""))</f>
        <v>品川区介護職員等宿舎借り上げ経費補助事業実施要綱第13条第１項に基づき、</v>
      </c>
      <c r="C12" s="530"/>
      <c r="D12" s="530"/>
      <c r="E12" s="530"/>
      <c r="F12" s="530"/>
      <c r="G12" s="534" t="s">
        <v>415</v>
      </c>
      <c r="H12" s="534"/>
      <c r="I12" s="534"/>
      <c r="J12" s="534"/>
      <c r="K12" s="534"/>
      <c r="L12" s="162"/>
    </row>
    <row r="13" spans="1:18" ht="27.6" customHeight="1">
      <c r="A13" s="174"/>
      <c r="B13" s="174"/>
      <c r="C13" s="174"/>
      <c r="D13" s="174"/>
      <c r="E13" s="174"/>
      <c r="F13" s="529"/>
      <c r="G13" s="529"/>
      <c r="H13" s="529"/>
      <c r="I13" s="529"/>
      <c r="J13" s="529"/>
      <c r="K13" s="174"/>
      <c r="L13" s="175"/>
    </row>
    <row r="14" spans="1:18" ht="27" customHeight="1">
      <c r="A14" s="530" t="s">
        <v>72</v>
      </c>
      <c r="B14" s="530"/>
      <c r="C14" s="530"/>
      <c r="D14" s="530"/>
      <c r="E14" s="530"/>
      <c r="F14" s="530"/>
      <c r="G14" s="530"/>
      <c r="H14" s="530"/>
      <c r="I14" s="530"/>
      <c r="J14" s="530"/>
      <c r="K14" s="530"/>
      <c r="L14" s="176"/>
      <c r="M14" s="172"/>
    </row>
    <row r="15" spans="1:18" ht="24" customHeight="1">
      <c r="A15" s="161"/>
      <c r="B15" s="173"/>
      <c r="C15" s="173"/>
      <c r="D15" s="173"/>
      <c r="E15" s="173"/>
      <c r="F15" s="173"/>
      <c r="G15" s="173"/>
      <c r="H15" s="173"/>
      <c r="I15" s="173"/>
      <c r="J15" s="173"/>
      <c r="K15" s="173"/>
    </row>
    <row r="16" spans="1:18" ht="33.75" customHeight="1" thickBot="1">
      <c r="A16" s="161">
        <v>1</v>
      </c>
      <c r="B16" s="173" t="str">
        <f>IF(K1="申請","補助金申請額",IF(K1="実績報告","補助金所要額",""))</f>
        <v>補助金申請額</v>
      </c>
      <c r="C16" s="173"/>
      <c r="D16" s="173"/>
      <c r="E16" s="525">
        <f>J25</f>
        <v>0</v>
      </c>
      <c r="F16" s="525"/>
      <c r="G16" s="177"/>
      <c r="H16" s="177"/>
      <c r="K16" s="173"/>
      <c r="L16" s="161"/>
      <c r="M16" s="169"/>
      <c r="N16" s="169"/>
      <c r="O16" s="178"/>
      <c r="P16" s="178"/>
      <c r="Q16" s="178"/>
    </row>
    <row r="17" spans="1:17" ht="15" customHeight="1">
      <c r="A17" s="160"/>
      <c r="B17" s="31"/>
      <c r="C17" s="31"/>
      <c r="D17" s="31"/>
      <c r="E17" s="31"/>
      <c r="F17" s="31"/>
      <c r="G17" s="31"/>
      <c r="H17" s="31"/>
      <c r="I17" s="31"/>
      <c r="J17" s="31"/>
      <c r="K17" s="31"/>
      <c r="L17" s="32"/>
      <c r="M17" s="169"/>
      <c r="N17" s="169"/>
      <c r="O17" s="178"/>
      <c r="P17" s="178"/>
      <c r="Q17" s="178"/>
    </row>
    <row r="18" spans="1:17" ht="26.25" customHeight="1" thickBot="1">
      <c r="A18" s="161">
        <v>2</v>
      </c>
      <c r="B18" s="173" t="s">
        <v>73</v>
      </c>
      <c r="C18" s="173"/>
      <c r="D18" s="173"/>
      <c r="E18" s="173"/>
      <c r="F18" s="526"/>
      <c r="G18" s="526"/>
      <c r="H18" s="526"/>
      <c r="I18" s="526"/>
      <c r="J18" s="526"/>
      <c r="K18" s="526"/>
    </row>
    <row r="19" spans="1:17" ht="50.25" customHeight="1" thickBot="1">
      <c r="A19" s="161"/>
      <c r="B19" s="179"/>
      <c r="C19" s="180" t="s">
        <v>97</v>
      </c>
      <c r="D19" s="181" t="s">
        <v>336</v>
      </c>
      <c r="E19" s="182" t="s">
        <v>266</v>
      </c>
      <c r="F19" s="508" t="s">
        <v>379</v>
      </c>
      <c r="G19" s="509"/>
      <c r="H19" s="510" t="str">
        <f>IF(K1="申請","内示額",IF(K1="実績報告","交付決定額",""))</f>
        <v>内示額</v>
      </c>
      <c r="I19" s="511"/>
      <c r="J19" s="510" t="str">
        <f>IF(K1="申請","補助金申請額",IF(K1="実績報告","補助金所要額",""))</f>
        <v>補助金申請額</v>
      </c>
      <c r="K19" s="512"/>
      <c r="M19" s="27" t="s">
        <v>128</v>
      </c>
    </row>
    <row r="20" spans="1:17" ht="34.5" customHeight="1">
      <c r="A20" s="161"/>
      <c r="B20" s="183">
        <v>1</v>
      </c>
      <c r="C20" s="184"/>
      <c r="D20" s="231"/>
      <c r="E20" s="185"/>
      <c r="F20" s="364"/>
      <c r="G20" s="186" t="s">
        <v>17</v>
      </c>
      <c r="H20" s="513"/>
      <c r="I20" s="514"/>
      <c r="J20" s="519"/>
      <c r="K20" s="520"/>
      <c r="M20" s="27" t="s">
        <v>129</v>
      </c>
    </row>
    <row r="21" spans="1:17" ht="34.5" customHeight="1">
      <c r="A21" s="161"/>
      <c r="B21" s="187">
        <v>2</v>
      </c>
      <c r="C21" s="188"/>
      <c r="D21" s="232"/>
      <c r="E21" s="189"/>
      <c r="F21" s="361"/>
      <c r="G21" s="190" t="s">
        <v>17</v>
      </c>
      <c r="H21" s="515"/>
      <c r="I21" s="516"/>
      <c r="J21" s="521"/>
      <c r="K21" s="522"/>
      <c r="M21" s="27" t="s">
        <v>131</v>
      </c>
    </row>
    <row r="22" spans="1:17" ht="34.5" customHeight="1">
      <c r="A22" s="161"/>
      <c r="B22" s="187">
        <v>3</v>
      </c>
      <c r="C22" s="188"/>
      <c r="D22" s="233"/>
      <c r="E22" s="189"/>
      <c r="F22" s="361"/>
      <c r="G22" s="190" t="s">
        <v>17</v>
      </c>
      <c r="H22" s="515"/>
      <c r="I22" s="516"/>
      <c r="J22" s="521"/>
      <c r="K22" s="522"/>
      <c r="M22" s="27" t="s">
        <v>130</v>
      </c>
    </row>
    <row r="23" spans="1:17" ht="34.5" customHeight="1">
      <c r="A23" s="161"/>
      <c r="B23" s="187">
        <v>4</v>
      </c>
      <c r="C23" s="188"/>
      <c r="D23" s="234"/>
      <c r="E23" s="189"/>
      <c r="F23" s="361"/>
      <c r="G23" s="190" t="s">
        <v>17</v>
      </c>
      <c r="H23" s="515"/>
      <c r="I23" s="516"/>
      <c r="J23" s="521"/>
      <c r="K23" s="522"/>
    </row>
    <row r="24" spans="1:17" ht="34.5" customHeight="1" thickBot="1">
      <c r="A24" s="161"/>
      <c r="B24" s="191">
        <v>5</v>
      </c>
      <c r="C24" s="192"/>
      <c r="D24" s="234"/>
      <c r="E24" s="193"/>
      <c r="F24" s="362"/>
      <c r="G24" s="194" t="s">
        <v>17</v>
      </c>
      <c r="H24" s="517"/>
      <c r="I24" s="518"/>
      <c r="J24" s="523"/>
      <c r="K24" s="524"/>
    </row>
    <row r="25" spans="1:17" ht="34.5" customHeight="1" thickTop="1" thickBot="1">
      <c r="A25" s="161"/>
      <c r="B25" s="535" t="s">
        <v>74</v>
      </c>
      <c r="C25" s="536"/>
      <c r="D25" s="230"/>
      <c r="E25" s="195"/>
      <c r="F25" s="363">
        <f>SUM(F20:F24)</f>
        <v>0</v>
      </c>
      <c r="G25" s="196" t="s">
        <v>17</v>
      </c>
      <c r="H25" s="365"/>
      <c r="I25" s="197" t="s">
        <v>17</v>
      </c>
      <c r="J25" s="198">
        <f>MIN(F25,H25)</f>
        <v>0</v>
      </c>
      <c r="K25" s="199" t="s">
        <v>17</v>
      </c>
    </row>
    <row r="26" spans="1:17" ht="25.5" customHeight="1">
      <c r="A26" s="161"/>
    </row>
    <row r="27" spans="1:17" ht="28.5" customHeight="1">
      <c r="A27" s="161">
        <v>3</v>
      </c>
      <c r="B27" s="506" t="str">
        <f>IF(K1="申請","補助金交付申請書（事業所別） [別紙１（第３号様式）]",IF(K1="実績報告","補助金実績報告書（事業所別） [別紙１（第６号様式）]",""))</f>
        <v>補助金交付申請書（事業所別） [別紙１（第３号様式）]</v>
      </c>
      <c r="C27" s="506"/>
      <c r="D27" s="506"/>
      <c r="E27" s="506"/>
      <c r="F27" s="506"/>
      <c r="G27" s="506"/>
      <c r="H27" s="506"/>
      <c r="I27" s="506"/>
      <c r="J27" s="506"/>
      <c r="K27" s="506"/>
    </row>
    <row r="28" spans="1:17" ht="23.25" customHeight="1">
      <c r="A28" s="161">
        <v>4</v>
      </c>
      <c r="B28" s="506" t="str">
        <f>IF(K1="申請","補助金交付申請書（宿舎別） [別紙２（第３号様式）]",IF(K1="実績報告","補助金実績報告書（宿舎別） [別紙２（第６号様式）]",""))</f>
        <v>補助金交付申請書（宿舎別） [別紙２（第３号様式）]</v>
      </c>
      <c r="C28" s="506"/>
      <c r="D28" s="506"/>
      <c r="E28" s="506"/>
      <c r="F28" s="506"/>
      <c r="G28" s="506"/>
      <c r="H28" s="506"/>
      <c r="I28" s="506"/>
      <c r="J28" s="506"/>
      <c r="K28" s="506"/>
    </row>
    <row r="29" spans="1:17" ht="28.5" customHeight="1">
      <c r="A29" s="161">
        <v>5</v>
      </c>
      <c r="B29" s="506" t="s">
        <v>75</v>
      </c>
      <c r="C29" s="506"/>
      <c r="D29" s="506"/>
      <c r="E29" s="506"/>
      <c r="F29" s="506"/>
      <c r="G29" s="506"/>
      <c r="H29" s="506"/>
      <c r="I29" s="506"/>
      <c r="J29" s="506"/>
      <c r="K29" s="506"/>
    </row>
    <row r="30" spans="1:17" ht="13.5" customHeight="1">
      <c r="A30" s="161"/>
      <c r="B30" s="200"/>
      <c r="C30" s="200"/>
      <c r="D30" s="200"/>
      <c r="E30" s="200"/>
      <c r="F30" s="200"/>
      <c r="G30" s="200"/>
      <c r="H30" s="200"/>
      <c r="I30" s="200"/>
      <c r="J30" s="200"/>
      <c r="K30" s="200"/>
    </row>
    <row r="31" spans="1:17" ht="21.75" customHeight="1">
      <c r="A31" s="161"/>
      <c r="B31" s="507"/>
      <c r="C31" s="507"/>
      <c r="D31" s="507"/>
      <c r="E31" s="507"/>
      <c r="F31" s="507"/>
      <c r="G31" s="507"/>
      <c r="H31" s="507"/>
      <c r="I31" s="507"/>
      <c r="J31" s="507"/>
      <c r="K31" s="201"/>
    </row>
    <row r="32" spans="1:17" ht="39.75" customHeight="1">
      <c r="A32" s="161"/>
      <c r="B32" s="202"/>
      <c r="C32" s="202"/>
      <c r="D32" s="202"/>
      <c r="E32" s="202"/>
      <c r="F32" s="507"/>
      <c r="G32" s="507"/>
      <c r="H32" s="507"/>
      <c r="I32" s="507"/>
      <c r="J32" s="507"/>
      <c r="K32" s="507"/>
    </row>
    <row r="33" spans="1:22" ht="9" customHeight="1">
      <c r="A33" s="161"/>
      <c r="B33" s="202"/>
      <c r="C33" s="202"/>
      <c r="D33" s="202"/>
      <c r="E33" s="202"/>
    </row>
    <row r="34" spans="1:22" ht="33" customHeight="1" thickBot="1">
      <c r="A34" s="203"/>
      <c r="B34" s="204" t="s">
        <v>76</v>
      </c>
      <c r="C34" s="204"/>
      <c r="D34" s="204"/>
      <c r="E34" s="205"/>
      <c r="F34" s="205"/>
      <c r="G34" s="205"/>
      <c r="H34" s="206"/>
    </row>
    <row r="35" spans="1:22" ht="42" customHeight="1">
      <c r="A35" s="31"/>
      <c r="B35" s="207" t="s">
        <v>132</v>
      </c>
      <c r="C35" s="208" t="str">
        <f>IF(【入力シート】!J4="","",【入力シート】!J4)</f>
        <v/>
      </c>
      <c r="D35" s="209"/>
      <c r="E35" s="210"/>
      <c r="F35" s="211"/>
      <c r="G35" s="211"/>
      <c r="H35" s="212"/>
      <c r="I35" s="416"/>
      <c r="J35" s="416"/>
      <c r="K35" s="416"/>
      <c r="L35" s="415"/>
    </row>
    <row r="36" spans="1:22" ht="38.25" customHeight="1">
      <c r="A36" s="31"/>
      <c r="B36" s="213" t="s">
        <v>133</v>
      </c>
      <c r="C36" s="214" t="str">
        <f>IF(【入力シート】!J15="","",【入力シート】!J15)</f>
        <v/>
      </c>
      <c r="D36" s="215"/>
      <c r="E36" s="216"/>
      <c r="F36" s="216"/>
      <c r="G36" s="216"/>
      <c r="H36" s="212"/>
      <c r="I36" s="416"/>
      <c r="J36" s="416"/>
      <c r="K36" s="416"/>
      <c r="L36" s="415"/>
    </row>
    <row r="37" spans="1:22" ht="33.75" customHeight="1">
      <c r="A37" s="217"/>
      <c r="B37" s="218" t="s">
        <v>123</v>
      </c>
      <c r="C37" s="417" t="str">
        <f>IF(【入力シート】!J16="","",【入力シート】!J16)</f>
        <v/>
      </c>
      <c r="D37" s="219"/>
      <c r="E37" s="220"/>
      <c r="F37" s="221"/>
      <c r="G37" s="221"/>
      <c r="H37" s="212"/>
      <c r="I37" s="416"/>
      <c r="J37" s="416"/>
      <c r="K37" s="416"/>
      <c r="L37" s="415"/>
      <c r="O37" s="222"/>
      <c r="P37" s="222"/>
      <c r="Q37" s="222"/>
      <c r="R37" s="222"/>
      <c r="S37" s="222"/>
      <c r="T37" s="222"/>
      <c r="U37" s="222"/>
      <c r="V37" s="222"/>
    </row>
    <row r="38" spans="1:22" ht="33.75" customHeight="1" thickBot="1">
      <c r="A38" s="31"/>
      <c r="B38" s="223" t="s">
        <v>3</v>
      </c>
      <c r="C38" s="224" t="str">
        <f>IF(【入力シート】!J4="","",【入力シート】!J4)</f>
        <v/>
      </c>
      <c r="D38" s="225"/>
      <c r="E38" s="226"/>
      <c r="F38" s="227"/>
      <c r="G38" s="227"/>
      <c r="H38" s="228"/>
      <c r="I38" s="416"/>
      <c r="J38" s="416"/>
      <c r="K38" s="416"/>
      <c r="L38" s="415"/>
    </row>
    <row r="39" spans="1:22" ht="33.75" customHeight="1">
      <c r="A39" s="229"/>
      <c r="C39" s="393"/>
      <c r="D39" s="393"/>
      <c r="I39" s="416"/>
      <c r="J39" s="416"/>
      <c r="K39" s="416"/>
      <c r="L39" s="415"/>
    </row>
    <row r="40" spans="1:22" ht="18.600000000000001" customHeight="1">
      <c r="C40" s="392"/>
      <c r="D40" s="392"/>
      <c r="E40" s="392"/>
    </row>
    <row r="41" spans="1:22">
      <c r="M41" s="27" t="s">
        <v>337</v>
      </c>
    </row>
    <row r="42" spans="1:22">
      <c r="M42" s="27" t="s">
        <v>338</v>
      </c>
    </row>
    <row r="43" spans="1:22">
      <c r="M43" s="27" t="s">
        <v>339</v>
      </c>
    </row>
    <row r="44" spans="1:22">
      <c r="M44" s="27" t="s">
        <v>340</v>
      </c>
    </row>
    <row r="45" spans="1:22">
      <c r="M45" s="27" t="s">
        <v>341</v>
      </c>
    </row>
    <row r="46" spans="1:22">
      <c r="M46" s="27" t="s">
        <v>342</v>
      </c>
    </row>
    <row r="47" spans="1:22">
      <c r="M47" s="27" t="s">
        <v>343</v>
      </c>
    </row>
    <row r="48" spans="1:22">
      <c r="M48" s="27" t="s">
        <v>344</v>
      </c>
    </row>
    <row r="49" spans="13:13">
      <c r="M49" s="27" t="s">
        <v>345</v>
      </c>
    </row>
    <row r="50" spans="13:13">
      <c r="M50" s="27" t="s">
        <v>346</v>
      </c>
    </row>
    <row r="51" spans="13:13">
      <c r="M51" s="27" t="s">
        <v>347</v>
      </c>
    </row>
    <row r="52" spans="13:13">
      <c r="M52" s="27" t="s">
        <v>348</v>
      </c>
    </row>
    <row r="53" spans="13:13">
      <c r="M53" s="27" t="s">
        <v>349</v>
      </c>
    </row>
  </sheetData>
  <dataConsolidate/>
  <mergeCells count="23">
    <mergeCell ref="E16:F16"/>
    <mergeCell ref="F18:K18"/>
    <mergeCell ref="B28:K28"/>
    <mergeCell ref="J2:K2"/>
    <mergeCell ref="C10:G10"/>
    <mergeCell ref="F13:J13"/>
    <mergeCell ref="A14:K14"/>
    <mergeCell ref="I5:K5"/>
    <mergeCell ref="I6:K6"/>
    <mergeCell ref="I7:K7"/>
    <mergeCell ref="I8:K8"/>
    <mergeCell ref="B12:F12"/>
    <mergeCell ref="G12:K12"/>
    <mergeCell ref="B25:C25"/>
    <mergeCell ref="B27:K27"/>
    <mergeCell ref="B29:K29"/>
    <mergeCell ref="B31:J31"/>
    <mergeCell ref="F32:K32"/>
    <mergeCell ref="F19:G19"/>
    <mergeCell ref="H19:I19"/>
    <mergeCell ref="J19:K19"/>
    <mergeCell ref="H20:I24"/>
    <mergeCell ref="J20:K24"/>
  </mergeCells>
  <phoneticPr fontId="1"/>
  <dataValidations count="6">
    <dataValidation type="list" allowBlank="1" showInputMessage="1" showErrorMessage="1" sqref="K1">
      <formula1>"申請,実績報告"</formula1>
    </dataValidation>
    <dataValidation type="list" allowBlank="1" showInputMessage="1" showErrorMessage="1" sqref="E20:E24">
      <formula1>$M$19:$M$22</formula1>
    </dataValidation>
    <dataValidation allowBlank="1" showErrorMessage="1" promptTitle="印鑑に注意してください" sqref="I7:I8"/>
    <dataValidation allowBlank="1" showErrorMessage="1" promptTitle="〈介護職員〉用様式です" prompt="障害福祉サービス等職員用ではありません" sqref="I5"/>
    <dataValidation type="list" allowBlank="1" showInputMessage="1" showErrorMessage="1" sqref="D20:D24">
      <formula1>$M$41:$M$53</formula1>
    </dataValidation>
    <dataValidation allowBlank="1" showInputMessage="1" showErrorMessage="1" promptTitle="【記載方法について】" prompt="【内示額の場合】_x000a_区から内示通知書の「内示額」を入力してください。_x000a_【交付決定額の場合】_x000a_区からの交付決定額通知書の「決定額」を入力してください。" sqref="H25"/>
  </dataValidations>
  <pageMargins left="0.61" right="0.17" top="0.55118110236220474" bottom="0.55118110236220474" header="0.31496062992125984" footer="0.31496062992125984"/>
  <pageSetup paperSize="9" scale="56"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pageSetUpPr fitToPage="1"/>
  </sheetPr>
  <dimension ref="A1:M28"/>
  <sheetViews>
    <sheetView showGridLines="0" view="pageBreakPreview" zoomScale="40" zoomScaleNormal="90" zoomScaleSheetLayoutView="40" workbookViewId="0">
      <selection activeCell="F4" sqref="F4"/>
    </sheetView>
  </sheetViews>
  <sheetFormatPr defaultColWidth="8.125" defaultRowHeight="13.5"/>
  <cols>
    <col min="1" max="1" width="18.5" style="27" customWidth="1"/>
    <col min="2" max="2" width="56" style="27" customWidth="1"/>
    <col min="3" max="3" width="24.25" style="27" customWidth="1"/>
    <col min="4" max="4" width="16.375" style="27" customWidth="1"/>
    <col min="5" max="5" width="5.125" style="27" customWidth="1"/>
    <col min="6" max="6" width="21.625" style="27" customWidth="1"/>
    <col min="7" max="7" width="48.125" style="27" customWidth="1"/>
    <col min="8" max="8" width="15.25" style="27" customWidth="1"/>
    <col min="9" max="9" width="9.375" style="27" customWidth="1"/>
    <col min="10" max="10" width="11" style="27" customWidth="1"/>
    <col min="11" max="16384" width="8.125" style="27"/>
  </cols>
  <sheetData>
    <row r="1" spans="1:13" ht="46.15" customHeight="1" thickBot="1">
      <c r="A1" s="164" t="str">
        <f>IF(H1="申請","別紙１（第３号様式）（第１３条関係）",IF(H1="実績報告","別紙１（第７号様式）（第１６条関係）",""))</f>
        <v>別紙１（第３号様式）（第１３条関係）</v>
      </c>
      <c r="B1" s="98"/>
      <c r="C1" s="156"/>
      <c r="D1" s="156"/>
      <c r="H1" s="157" t="s">
        <v>238</v>
      </c>
    </row>
    <row r="2" spans="1:13" ht="32.25" customHeight="1">
      <c r="A2" s="235" t="s">
        <v>409</v>
      </c>
      <c r="B2" s="98"/>
      <c r="C2" s="156"/>
      <c r="D2" s="156"/>
      <c r="G2" s="236"/>
      <c r="I2" s="136"/>
    </row>
    <row r="3" spans="1:13" ht="14.25">
      <c r="A3" s="31"/>
      <c r="B3" s="31"/>
      <c r="E3" s="539"/>
      <c r="F3" s="539"/>
      <c r="G3" s="539"/>
      <c r="H3" s="31"/>
    </row>
    <row r="4" spans="1:13" ht="17.25">
      <c r="A4" s="162"/>
      <c r="B4" s="162"/>
      <c r="C4" s="162"/>
      <c r="D4" s="162"/>
      <c r="E4" s="161"/>
      <c r="F4" s="161"/>
      <c r="G4" s="163"/>
    </row>
    <row r="5" spans="1:13" ht="32.25" customHeight="1" thickBot="1">
      <c r="C5" s="160"/>
      <c r="D5" s="160"/>
      <c r="E5" s="175"/>
      <c r="F5" s="175"/>
      <c r="G5" s="237" t="str">
        <f>"法人名" &amp;H5 &amp;【入力シート】!J4</f>
        <v>法人名　</v>
      </c>
      <c r="H5" s="27" t="s">
        <v>78</v>
      </c>
    </row>
    <row r="6" spans="1:13" ht="18" customHeight="1">
      <c r="A6" s="32"/>
      <c r="B6" s="32"/>
      <c r="C6" s="32"/>
      <c r="D6" s="32"/>
      <c r="E6" s="32"/>
      <c r="F6" s="32"/>
      <c r="G6" s="169"/>
    </row>
    <row r="7" spans="1:13" ht="26.25" customHeight="1">
      <c r="A7" s="540" t="s">
        <v>411</v>
      </c>
      <c r="B7" s="540"/>
      <c r="C7" s="540"/>
      <c r="D7" s="540"/>
      <c r="E7" s="540"/>
      <c r="F7" s="540"/>
      <c r="G7" s="540"/>
      <c r="H7" s="540"/>
      <c r="I7" s="172"/>
    </row>
    <row r="8" spans="1:13" ht="26.25" customHeight="1">
      <c r="A8" s="540" t="str">
        <f>IF(H1="申請","補助金交付申請書（事業所別）",IF(H1="実績報告","補助金交付実績報告書（事業所別）",""))</f>
        <v>補助金交付申請書（事業所別）</v>
      </c>
      <c r="B8" s="540"/>
      <c r="C8" s="540"/>
      <c r="D8" s="540"/>
      <c r="E8" s="540"/>
      <c r="F8" s="540"/>
      <c r="G8" s="540"/>
      <c r="H8" s="540"/>
      <c r="I8" s="172"/>
    </row>
    <row r="9" spans="1:13" ht="16.5" customHeight="1">
      <c r="B9" s="238"/>
    </row>
    <row r="10" spans="1:13" ht="33.75" customHeight="1">
      <c r="A10" s="394" t="str">
        <f>IF(H1="申請","１ 補助金交付申請額",IF(H1="実績報告","１ 補助金所要額",""))</f>
        <v>１ 補助金交付申請額</v>
      </c>
      <c r="B10" s="239">
        <f>D23</f>
        <v>0</v>
      </c>
      <c r="C10" s="240"/>
      <c r="D10" s="101"/>
      <c r="H10" s="161"/>
      <c r="I10" s="169"/>
      <c r="J10" s="169"/>
      <c r="K10" s="178"/>
      <c r="L10" s="178"/>
      <c r="M10" s="178"/>
    </row>
    <row r="11" spans="1:13" ht="12.75" customHeight="1">
      <c r="A11" s="31"/>
      <c r="B11" s="31"/>
      <c r="C11" s="31"/>
      <c r="D11" s="31"/>
      <c r="E11" s="31"/>
      <c r="F11" s="31"/>
      <c r="G11" s="31"/>
      <c r="H11" s="32"/>
      <c r="I11" s="169"/>
      <c r="J11" s="169"/>
      <c r="K11" s="178"/>
      <c r="L11" s="178"/>
      <c r="M11" s="178"/>
    </row>
    <row r="12" spans="1:13" ht="24.75" customHeight="1">
      <c r="A12" s="173" t="s">
        <v>79</v>
      </c>
      <c r="B12" s="31"/>
      <c r="C12" s="31"/>
      <c r="D12" s="31"/>
      <c r="E12" s="101"/>
      <c r="F12" s="101"/>
      <c r="G12" s="31"/>
      <c r="H12" s="32"/>
      <c r="I12" s="32"/>
      <c r="J12" s="32"/>
      <c r="K12" s="32"/>
      <c r="L12" s="32"/>
      <c r="M12" s="32"/>
    </row>
    <row r="13" spans="1:13" ht="30" customHeight="1" thickBot="1">
      <c r="A13" s="173" t="s">
        <v>124</v>
      </c>
      <c r="B13" s="241"/>
      <c r="C13" s="541"/>
      <c r="D13" s="541"/>
      <c r="E13" s="175"/>
      <c r="F13" s="175"/>
      <c r="H13" s="32"/>
      <c r="I13" s="32"/>
      <c r="J13" s="32"/>
      <c r="K13" s="32"/>
      <c r="L13" s="32"/>
      <c r="M13" s="32"/>
    </row>
    <row r="14" spans="1:13" ht="30" customHeight="1" thickBot="1">
      <c r="A14" s="173" t="s">
        <v>125</v>
      </c>
      <c r="B14" s="242"/>
      <c r="C14" s="541"/>
      <c r="D14" s="541"/>
      <c r="E14" s="175"/>
      <c r="F14" s="175"/>
    </row>
    <row r="15" spans="1:13" ht="20.25" customHeight="1" thickBot="1">
      <c r="A15" s="90"/>
      <c r="B15" s="90"/>
      <c r="C15" s="243"/>
      <c r="D15" s="243"/>
      <c r="E15" s="243"/>
      <c r="F15" s="243"/>
      <c r="G15" s="243"/>
    </row>
    <row r="16" spans="1:13" ht="66" customHeight="1">
      <c r="A16" s="244" t="s">
        <v>80</v>
      </c>
      <c r="B16" s="245" t="s">
        <v>81</v>
      </c>
      <c r="C16" s="246" t="s">
        <v>82</v>
      </c>
      <c r="D16" s="545" t="s">
        <v>382</v>
      </c>
      <c r="E16" s="546"/>
      <c r="F16" s="248" t="s">
        <v>351</v>
      </c>
      <c r="G16" s="247" t="s">
        <v>118</v>
      </c>
    </row>
    <row r="17" spans="1:10" ht="38.25" customHeight="1">
      <c r="A17" s="249" t="s">
        <v>83</v>
      </c>
      <c r="B17" s="375"/>
      <c r="C17" s="250"/>
      <c r="D17" s="251"/>
      <c r="E17" s="252" t="s">
        <v>17</v>
      </c>
      <c r="F17" s="379"/>
      <c r="G17" s="253"/>
      <c r="J17" s="27" t="s">
        <v>89</v>
      </c>
    </row>
    <row r="18" spans="1:10" ht="38.25" customHeight="1">
      <c r="A18" s="254" t="s">
        <v>84</v>
      </c>
      <c r="B18" s="376"/>
      <c r="C18" s="255"/>
      <c r="D18" s="256"/>
      <c r="E18" s="257" t="s">
        <v>17</v>
      </c>
      <c r="F18" s="258"/>
      <c r="G18" s="259"/>
      <c r="J18" s="27" t="s">
        <v>90</v>
      </c>
    </row>
    <row r="19" spans="1:10" ht="38.25" customHeight="1">
      <c r="A19" s="254" t="s">
        <v>85</v>
      </c>
      <c r="B19" s="376"/>
      <c r="C19" s="260"/>
      <c r="D19" s="256"/>
      <c r="E19" s="257" t="s">
        <v>17</v>
      </c>
      <c r="F19" s="261"/>
      <c r="G19" s="259"/>
      <c r="J19" s="27" t="s">
        <v>91</v>
      </c>
    </row>
    <row r="20" spans="1:10" ht="38.25" customHeight="1">
      <c r="A20" s="254" t="s">
        <v>134</v>
      </c>
      <c r="B20" s="377"/>
      <c r="C20" s="260"/>
      <c r="D20" s="262"/>
      <c r="E20" s="257" t="s">
        <v>17</v>
      </c>
      <c r="F20" s="263"/>
      <c r="G20" s="264"/>
      <c r="J20" s="27" t="s">
        <v>92</v>
      </c>
    </row>
    <row r="21" spans="1:10" ht="38.25" customHeight="1">
      <c r="A21" s="254" t="s">
        <v>135</v>
      </c>
      <c r="B21" s="377"/>
      <c r="C21" s="260"/>
      <c r="D21" s="262"/>
      <c r="E21" s="257" t="s">
        <v>17</v>
      </c>
      <c r="F21" s="263"/>
      <c r="G21" s="264"/>
      <c r="J21" s="27" t="s">
        <v>94</v>
      </c>
    </row>
    <row r="22" spans="1:10" ht="38.25" customHeight="1" thickBot="1">
      <c r="A22" s="254" t="s">
        <v>136</v>
      </c>
      <c r="B22" s="378"/>
      <c r="C22" s="265"/>
      <c r="D22" s="266"/>
      <c r="E22" s="267" t="s">
        <v>17</v>
      </c>
      <c r="F22" s="263"/>
      <c r="G22" s="268"/>
    </row>
    <row r="23" spans="1:10" ht="38.25" customHeight="1" thickTop="1" thickBot="1">
      <c r="A23" s="542" t="s">
        <v>86</v>
      </c>
      <c r="B23" s="543"/>
      <c r="C23" s="544"/>
      <c r="D23" s="269">
        <f>SUM(D17:D22)</f>
        <v>0</v>
      </c>
      <c r="E23" s="270" t="s">
        <v>17</v>
      </c>
      <c r="F23" s="271"/>
      <c r="G23" s="270"/>
    </row>
    <row r="24" spans="1:10" ht="9" customHeight="1">
      <c r="A24" s="272"/>
      <c r="B24" s="273"/>
      <c r="C24" s="273"/>
      <c r="D24" s="274"/>
      <c r="E24" s="275"/>
      <c r="F24" s="276"/>
      <c r="G24" s="275"/>
    </row>
    <row r="25" spans="1:10" ht="39.6" customHeight="1">
      <c r="A25" s="160" t="s">
        <v>87</v>
      </c>
      <c r="B25" s="507" t="s">
        <v>383</v>
      </c>
      <c r="C25" s="507"/>
      <c r="D25" s="507"/>
      <c r="E25" s="507"/>
      <c r="F25" s="507"/>
      <c r="G25" s="507"/>
      <c r="H25" s="277"/>
    </row>
    <row r="26" spans="1:10" ht="30" customHeight="1">
      <c r="A26" s="155" t="s">
        <v>88</v>
      </c>
      <c r="B26" s="537" t="s">
        <v>93</v>
      </c>
      <c r="C26" s="538"/>
      <c r="D26" s="538"/>
      <c r="E26" s="538"/>
      <c r="F26" s="538"/>
      <c r="G26" s="538"/>
      <c r="H26" s="538"/>
      <c r="I26" s="277"/>
      <c r="J26" s="277"/>
    </row>
    <row r="27" spans="1:10" ht="26.25" customHeight="1">
      <c r="A27" s="278" t="s">
        <v>122</v>
      </c>
      <c r="B27" s="156"/>
      <c r="C27" s="156"/>
      <c r="D27" s="156"/>
      <c r="E27" s="156"/>
      <c r="F27" s="156"/>
      <c r="G27" s="156"/>
      <c r="H27" s="156"/>
    </row>
    <row r="28" spans="1:10" ht="34.5" customHeight="1">
      <c r="A28" s="27" t="s">
        <v>350</v>
      </c>
    </row>
  </sheetData>
  <mergeCells count="9">
    <mergeCell ref="B25:G25"/>
    <mergeCell ref="B26:H26"/>
    <mergeCell ref="E3:G3"/>
    <mergeCell ref="A7:H7"/>
    <mergeCell ref="A8:H8"/>
    <mergeCell ref="C13:D13"/>
    <mergeCell ref="C14:D14"/>
    <mergeCell ref="A23:C23"/>
    <mergeCell ref="D16:E16"/>
  </mergeCells>
  <phoneticPr fontId="1"/>
  <dataValidations count="2">
    <dataValidation type="list" allowBlank="1" showInputMessage="1" showErrorMessage="1" sqref="H1">
      <formula1>"申請,実績報告"</formula1>
    </dataValidation>
    <dataValidation type="list" allowBlank="1" showInputMessage="1" showErrorMessage="1" sqref="F17:F22">
      <formula1>$J$17:$J$21</formula1>
    </dataValidation>
  </dataValidations>
  <pageMargins left="0.76" right="0.59" top="0.55118110236220474" bottom="0.55118110236220474" header="0.31496062992125984" footer="0.31496062992125984"/>
  <pageSetup paperSize="9" scale="38"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sheetPr>
  <dimension ref="A1:T42"/>
  <sheetViews>
    <sheetView showGridLines="0" view="pageBreakPreview" topLeftCell="A18" zoomScale="80" zoomScaleNormal="100" zoomScaleSheetLayoutView="80" workbookViewId="0">
      <selection activeCell="C30" sqref="C30"/>
    </sheetView>
  </sheetViews>
  <sheetFormatPr defaultColWidth="8.125" defaultRowHeight="13.5"/>
  <cols>
    <col min="1" max="1" width="7.25" style="27" customWidth="1"/>
    <col min="2" max="2" width="6" style="27" customWidth="1"/>
    <col min="3" max="3" width="13" style="27" customWidth="1"/>
    <col min="4" max="4" width="9.375" style="27" customWidth="1"/>
    <col min="5" max="5" width="10" style="27" customWidth="1"/>
    <col min="6" max="8" width="9.375" style="27" customWidth="1"/>
    <col min="9" max="9" width="8.625" style="27" bestFit="1" customWidth="1"/>
    <col min="10" max="14" width="9.375" style="27" customWidth="1"/>
    <col min="15" max="15" width="9.5" style="27" customWidth="1"/>
    <col min="16" max="16" width="12.625" style="27" customWidth="1"/>
    <col min="17" max="17" width="8.125" style="27"/>
    <col min="18" max="18" width="0" style="27" hidden="1" customWidth="1"/>
    <col min="19" max="16384" width="8.125" style="27"/>
  </cols>
  <sheetData>
    <row r="1" spans="1:20" ht="40.5" customHeight="1" thickBot="1">
      <c r="A1" s="31" t="str">
        <f>IF(P1="申請","別紙２（第３号様式）（第１３条関係）",IF(P1="実績報告","別紙２（第７号様式）（第１６条関係）",""))</f>
        <v>別紙２（第３号様式）（第１３条関係）</v>
      </c>
      <c r="B1" s="31"/>
      <c r="P1" s="279" t="s">
        <v>238</v>
      </c>
    </row>
    <row r="2" spans="1:20" ht="19.5" customHeight="1">
      <c r="M2" s="280"/>
      <c r="O2" s="613" t="str">
        <f>IF(【入力シート】!J9="","　年　月　日",【入力シート】!J9)</f>
        <v>　年　月　日</v>
      </c>
      <c r="P2" s="613"/>
    </row>
    <row r="3" spans="1:20" ht="20.25" customHeight="1">
      <c r="A3" s="614" t="s">
        <v>381</v>
      </c>
      <c r="B3" s="614"/>
      <c r="C3" s="614"/>
      <c r="D3" s="614"/>
      <c r="E3" s="614"/>
      <c r="F3" s="614"/>
      <c r="L3" s="615"/>
      <c r="M3" s="615"/>
      <c r="N3" s="615"/>
      <c r="O3" s="615"/>
      <c r="P3" s="615"/>
    </row>
    <row r="4" spans="1:20" ht="20.25" customHeight="1">
      <c r="A4" s="568" t="s">
        <v>412</v>
      </c>
      <c r="B4" s="568"/>
      <c r="C4" s="568"/>
      <c r="D4" s="568"/>
      <c r="E4" s="568"/>
      <c r="F4" s="568"/>
      <c r="G4" s="568"/>
      <c r="H4" s="568"/>
      <c r="I4" s="568"/>
      <c r="J4" s="568"/>
      <c r="K4" s="568"/>
      <c r="L4" s="568"/>
      <c r="M4" s="568"/>
      <c r="N4" s="568"/>
      <c r="O4" s="568"/>
      <c r="P4" s="568"/>
    </row>
    <row r="5" spans="1:20" ht="27" customHeight="1" thickBot="1">
      <c r="A5" s="568" t="str">
        <f>IF(P1="申請","補助金交付申請書（宿舎別）",IF(P1="実績報告","補助金交付実績報告書（宿舎別）",""))</f>
        <v>補助金交付申請書（宿舎別）</v>
      </c>
      <c r="B5" s="568"/>
      <c r="C5" s="568"/>
      <c r="D5" s="568"/>
      <c r="E5" s="568"/>
      <c r="F5" s="568"/>
      <c r="G5" s="568"/>
      <c r="H5" s="568"/>
      <c r="I5" s="568"/>
      <c r="J5" s="568"/>
      <c r="K5" s="568"/>
      <c r="L5" s="568"/>
      <c r="M5" s="568"/>
      <c r="N5" s="568"/>
      <c r="O5" s="568"/>
      <c r="P5" s="568"/>
    </row>
    <row r="6" spans="1:20" ht="13.5" customHeight="1" thickBot="1">
      <c r="A6" s="32"/>
      <c r="B6" s="32"/>
      <c r="C6" s="32"/>
      <c r="D6" s="32"/>
      <c r="E6" s="32"/>
      <c r="F6" s="32"/>
      <c r="G6" s="32"/>
      <c r="H6" s="32"/>
      <c r="I6" s="32"/>
      <c r="J6" s="32"/>
      <c r="K6" s="32"/>
      <c r="L6" s="32"/>
      <c r="M6" s="32"/>
      <c r="N6" s="32"/>
      <c r="O6" s="32"/>
      <c r="P6" s="281" t="s">
        <v>95</v>
      </c>
    </row>
    <row r="7" spans="1:20" ht="32.25" customHeight="1" thickBot="1">
      <c r="A7" s="32"/>
      <c r="B7" s="32"/>
      <c r="C7" s="32"/>
      <c r="D7" s="32"/>
      <c r="E7" s="32"/>
      <c r="F7" s="31"/>
      <c r="G7" s="32"/>
      <c r="H7" s="32"/>
      <c r="I7" s="616" t="s">
        <v>96</v>
      </c>
      <c r="J7" s="616"/>
      <c r="K7" s="617" t="str">
        <f>IF(【入力シート】!J4="","",【入力シート】!J4)</f>
        <v/>
      </c>
      <c r="L7" s="617"/>
      <c r="M7" s="617"/>
      <c r="N7" s="617"/>
      <c r="O7" s="32"/>
      <c r="P7" s="282"/>
    </row>
    <row r="8" spans="1:20" ht="20.45" customHeight="1" thickBot="1">
      <c r="A8" s="32"/>
      <c r="B8" s="32"/>
      <c r="C8" s="32"/>
      <c r="D8" s="32"/>
      <c r="E8" s="32"/>
      <c r="F8" s="31"/>
      <c r="G8" s="32"/>
      <c r="H8" s="32"/>
      <c r="I8" s="168"/>
      <c r="J8" s="168"/>
      <c r="K8" s="283"/>
      <c r="L8" s="283"/>
      <c r="M8" s="283"/>
      <c r="N8" s="283"/>
      <c r="O8" s="32"/>
      <c r="P8" s="161"/>
    </row>
    <row r="9" spans="1:20" ht="30" customHeight="1" thickBot="1">
      <c r="A9" s="32"/>
      <c r="B9" s="32"/>
      <c r="C9" s="284" t="s">
        <v>97</v>
      </c>
      <c r="D9" s="591"/>
      <c r="E9" s="592"/>
      <c r="F9" s="592"/>
      <c r="G9" s="593"/>
      <c r="H9" s="32"/>
      <c r="I9" s="620" t="s">
        <v>137</v>
      </c>
      <c r="J9" s="621"/>
      <c r="K9" s="624"/>
      <c r="L9" s="625"/>
      <c r="M9" s="625"/>
      <c r="N9" s="626"/>
      <c r="O9" s="626"/>
      <c r="P9" s="627"/>
      <c r="T9" s="27" t="s">
        <v>128</v>
      </c>
    </row>
    <row r="10" spans="1:20" ht="33" customHeight="1" thickBot="1">
      <c r="A10" s="32"/>
      <c r="B10" s="32"/>
      <c r="C10" s="284" t="s">
        <v>15</v>
      </c>
      <c r="D10" s="591"/>
      <c r="E10" s="592"/>
      <c r="F10" s="592"/>
      <c r="G10" s="593"/>
      <c r="H10" s="32"/>
      <c r="I10" s="622"/>
      <c r="J10" s="623"/>
      <c r="K10" s="586" t="s">
        <v>139</v>
      </c>
      <c r="L10" s="587"/>
      <c r="M10" s="383"/>
      <c r="N10" s="604" t="s">
        <v>141</v>
      </c>
      <c r="O10" s="605"/>
      <c r="P10" s="606"/>
      <c r="T10" s="27" t="s">
        <v>129</v>
      </c>
    </row>
    <row r="11" spans="1:20" ht="33" customHeight="1" thickBot="1">
      <c r="A11" s="32"/>
      <c r="B11" s="32"/>
      <c r="C11" s="284" t="s">
        <v>127</v>
      </c>
      <c r="D11" s="591"/>
      <c r="E11" s="592"/>
      <c r="F11" s="592"/>
      <c r="G11" s="593"/>
      <c r="H11" s="32"/>
      <c r="I11" s="594" t="s">
        <v>82</v>
      </c>
      <c r="J11" s="595"/>
      <c r="K11" s="596"/>
      <c r="L11" s="597"/>
      <c r="M11" s="597"/>
      <c r="N11" s="607"/>
      <c r="O11" s="608"/>
      <c r="P11" s="609"/>
      <c r="T11" s="27" t="s">
        <v>131</v>
      </c>
    </row>
    <row r="12" spans="1:20" ht="33" customHeight="1">
      <c r="A12" s="32"/>
      <c r="B12" s="32"/>
      <c r="C12" s="32"/>
      <c r="D12" s="32"/>
      <c r="E12" s="32"/>
      <c r="F12" s="31"/>
      <c r="G12" s="32"/>
      <c r="H12" s="32"/>
      <c r="I12" s="598" t="s">
        <v>138</v>
      </c>
      <c r="J12" s="18" t="s">
        <v>98</v>
      </c>
      <c r="K12" s="600"/>
      <c r="L12" s="601"/>
      <c r="M12" s="601"/>
      <c r="N12" s="559" t="s">
        <v>140</v>
      </c>
      <c r="O12" s="560"/>
      <c r="P12" s="561"/>
      <c r="T12" s="27" t="s">
        <v>130</v>
      </c>
    </row>
    <row r="13" spans="1:20" ht="30.75" customHeight="1" thickBot="1">
      <c r="A13" s="32"/>
      <c r="B13" s="32"/>
      <c r="D13" s="32"/>
      <c r="E13" s="32"/>
      <c r="F13" s="31"/>
      <c r="G13" s="32"/>
      <c r="H13" s="32"/>
      <c r="I13" s="599"/>
      <c r="J13" s="19" t="s">
        <v>99</v>
      </c>
      <c r="K13" s="602"/>
      <c r="L13" s="603"/>
      <c r="M13" s="603"/>
      <c r="N13" s="562"/>
      <c r="O13" s="563"/>
      <c r="P13" s="564"/>
    </row>
    <row r="14" spans="1:20" ht="24.75" customHeight="1">
      <c r="A14" s="618" t="str">
        <f>IF(P1="申請","１ 補助金交付申請額",IF(P1="実績報告","１ 補助金所要額",""))</f>
        <v>１ 補助金交付申請額</v>
      </c>
      <c r="B14" s="618"/>
      <c r="C14" s="618"/>
      <c r="D14" s="285" t="s">
        <v>100</v>
      </c>
      <c r="E14" s="286">
        <f>P27</f>
        <v>0</v>
      </c>
      <c r="F14" s="31" t="s">
        <v>17</v>
      </c>
      <c r="G14" s="31"/>
      <c r="H14" s="32"/>
      <c r="I14" s="168"/>
      <c r="J14" s="168"/>
      <c r="K14" s="287"/>
      <c r="L14" s="287"/>
      <c r="M14" s="287"/>
      <c r="N14" s="288"/>
      <c r="O14" s="288"/>
      <c r="P14" s="288"/>
    </row>
    <row r="15" spans="1:20" ht="21" customHeight="1" thickBot="1">
      <c r="A15" s="618" t="s">
        <v>79</v>
      </c>
      <c r="B15" s="618"/>
      <c r="C15" s="618"/>
      <c r="D15" s="32"/>
      <c r="E15" s="32"/>
      <c r="F15" s="32"/>
      <c r="G15" s="32"/>
      <c r="H15" s="32"/>
      <c r="I15" s="32"/>
      <c r="J15" s="619"/>
      <c r="K15" s="619"/>
      <c r="L15" s="619"/>
      <c r="M15" s="619"/>
      <c r="N15" s="619"/>
      <c r="O15" s="619"/>
      <c r="P15" s="619"/>
    </row>
    <row r="16" spans="1:20" ht="14.25" thickBot="1">
      <c r="A16" s="583" t="s">
        <v>4</v>
      </c>
      <c r="B16" s="584"/>
      <c r="C16" s="585"/>
      <c r="D16" s="289" t="s">
        <v>101</v>
      </c>
      <c r="E16" s="289" t="s">
        <v>102</v>
      </c>
      <c r="F16" s="289" t="s">
        <v>103</v>
      </c>
      <c r="G16" s="289" t="s">
        <v>104</v>
      </c>
      <c r="H16" s="290" t="s">
        <v>105</v>
      </c>
      <c r="I16" s="289" t="s">
        <v>106</v>
      </c>
      <c r="J16" s="289" t="s">
        <v>107</v>
      </c>
      <c r="K16" s="289" t="s">
        <v>108</v>
      </c>
      <c r="L16" s="289" t="s">
        <v>109</v>
      </c>
      <c r="M16" s="290" t="s">
        <v>110</v>
      </c>
      <c r="N16" s="289" t="s">
        <v>111</v>
      </c>
      <c r="O16" s="290" t="s">
        <v>112</v>
      </c>
      <c r="P16" s="281" t="s">
        <v>113</v>
      </c>
    </row>
    <row r="17" spans="1:19" ht="40.5" customHeight="1">
      <c r="A17" s="573" t="s">
        <v>114</v>
      </c>
      <c r="B17" s="574"/>
      <c r="C17" s="575"/>
      <c r="D17" s="380"/>
      <c r="E17" s="380"/>
      <c r="F17" s="380"/>
      <c r="G17" s="380"/>
      <c r="H17" s="380"/>
      <c r="I17" s="380"/>
      <c r="J17" s="380"/>
      <c r="K17" s="380"/>
      <c r="L17" s="380"/>
      <c r="M17" s="380"/>
      <c r="N17" s="380"/>
      <c r="O17" s="380"/>
      <c r="P17" s="291">
        <f>SUM(D17:O17)</f>
        <v>0</v>
      </c>
    </row>
    <row r="18" spans="1:19" ht="40.5" customHeight="1">
      <c r="A18" s="569" t="s">
        <v>115</v>
      </c>
      <c r="B18" s="533"/>
      <c r="C18" s="578"/>
      <c r="D18" s="381"/>
      <c r="E18" s="381"/>
      <c r="F18" s="381"/>
      <c r="G18" s="381"/>
      <c r="H18" s="381"/>
      <c r="I18" s="381"/>
      <c r="J18" s="381"/>
      <c r="K18" s="381"/>
      <c r="L18" s="381"/>
      <c r="M18" s="381"/>
      <c r="N18" s="381"/>
      <c r="O18" s="381"/>
      <c r="P18" s="292">
        <f>SUM(D18:O18)</f>
        <v>0</v>
      </c>
    </row>
    <row r="19" spans="1:19">
      <c r="A19" s="553" t="s">
        <v>408</v>
      </c>
      <c r="B19" s="554"/>
      <c r="C19" s="555"/>
      <c r="D19" s="556">
        <f>ROUNDDOWN($C$21/$C$22,0)</f>
        <v>0</v>
      </c>
      <c r="E19" s="556">
        <f t="shared" ref="E19:N19" si="0">ROUNDDOWN($C$21/$C$22,0)</f>
        <v>0</v>
      </c>
      <c r="F19" s="556">
        <f t="shared" si="0"/>
        <v>0</v>
      </c>
      <c r="G19" s="556">
        <f t="shared" si="0"/>
        <v>0</v>
      </c>
      <c r="H19" s="556">
        <f t="shared" si="0"/>
        <v>0</v>
      </c>
      <c r="I19" s="556">
        <f t="shared" si="0"/>
        <v>0</v>
      </c>
      <c r="J19" s="556">
        <f t="shared" si="0"/>
        <v>0</v>
      </c>
      <c r="K19" s="556">
        <f t="shared" si="0"/>
        <v>0</v>
      </c>
      <c r="L19" s="556">
        <f t="shared" si="0"/>
        <v>0</v>
      </c>
      <c r="M19" s="556">
        <f t="shared" si="0"/>
        <v>0</v>
      </c>
      <c r="N19" s="556">
        <f t="shared" si="0"/>
        <v>0</v>
      </c>
      <c r="O19" s="588">
        <f>$C$21-ROUNDDOWN($C$21/C22,0)*R22</f>
        <v>0</v>
      </c>
      <c r="P19" s="610">
        <f>SUM(D19:O21)</f>
        <v>0</v>
      </c>
    </row>
    <row r="20" spans="1:19">
      <c r="A20" s="579" t="s">
        <v>116</v>
      </c>
      <c r="B20" s="580"/>
      <c r="C20" s="293"/>
      <c r="D20" s="557"/>
      <c r="E20" s="557"/>
      <c r="F20" s="557"/>
      <c r="G20" s="557"/>
      <c r="H20" s="557"/>
      <c r="I20" s="557"/>
      <c r="J20" s="557"/>
      <c r="K20" s="557"/>
      <c r="L20" s="557"/>
      <c r="M20" s="557"/>
      <c r="N20" s="557"/>
      <c r="O20" s="589"/>
      <c r="P20" s="611"/>
    </row>
    <row r="21" spans="1:19">
      <c r="A21" s="581" t="s">
        <v>117</v>
      </c>
      <c r="B21" s="582"/>
      <c r="C21" s="382"/>
      <c r="D21" s="557"/>
      <c r="E21" s="557"/>
      <c r="F21" s="557"/>
      <c r="G21" s="557"/>
      <c r="H21" s="557"/>
      <c r="I21" s="557"/>
      <c r="J21" s="557"/>
      <c r="K21" s="557"/>
      <c r="L21" s="557"/>
      <c r="M21" s="557"/>
      <c r="N21" s="557"/>
      <c r="O21" s="589"/>
      <c r="P21" s="611"/>
    </row>
    <row r="22" spans="1:19" ht="14.25">
      <c r="A22" s="569" t="s">
        <v>269</v>
      </c>
      <c r="B22" s="533"/>
      <c r="C22" s="294">
        <v>12</v>
      </c>
      <c r="D22" s="558"/>
      <c r="E22" s="558"/>
      <c r="F22" s="558"/>
      <c r="G22" s="558"/>
      <c r="H22" s="558"/>
      <c r="I22" s="558"/>
      <c r="J22" s="558"/>
      <c r="K22" s="558"/>
      <c r="L22" s="558"/>
      <c r="M22" s="558"/>
      <c r="N22" s="558"/>
      <c r="O22" s="590"/>
      <c r="P22" s="612"/>
      <c r="R22" s="295">
        <f>C22-1</f>
        <v>11</v>
      </c>
    </row>
    <row r="23" spans="1:19" ht="40.5" customHeight="1" thickBot="1">
      <c r="A23" s="570" t="s">
        <v>352</v>
      </c>
      <c r="B23" s="571"/>
      <c r="C23" s="572"/>
      <c r="D23" s="296">
        <f t="shared" ref="D23:P23" si="1">SUM(D17:D21)</f>
        <v>0</v>
      </c>
      <c r="E23" s="296">
        <f t="shared" si="1"/>
        <v>0</v>
      </c>
      <c r="F23" s="296">
        <f t="shared" si="1"/>
        <v>0</v>
      </c>
      <c r="G23" s="296">
        <f t="shared" si="1"/>
        <v>0</v>
      </c>
      <c r="H23" s="297">
        <f t="shared" si="1"/>
        <v>0</v>
      </c>
      <c r="I23" s="296">
        <f t="shared" si="1"/>
        <v>0</v>
      </c>
      <c r="J23" s="296">
        <f t="shared" si="1"/>
        <v>0</v>
      </c>
      <c r="K23" s="296">
        <f t="shared" si="1"/>
        <v>0</v>
      </c>
      <c r="L23" s="296">
        <f t="shared" si="1"/>
        <v>0</v>
      </c>
      <c r="M23" s="297">
        <f t="shared" si="1"/>
        <v>0</v>
      </c>
      <c r="N23" s="296">
        <f t="shared" si="1"/>
        <v>0</v>
      </c>
      <c r="O23" s="297">
        <f t="shared" si="1"/>
        <v>0</v>
      </c>
      <c r="P23" s="298">
        <f t="shared" si="1"/>
        <v>0</v>
      </c>
    </row>
    <row r="24" spans="1:19" ht="40.5" customHeight="1">
      <c r="A24" s="573" t="s">
        <v>353</v>
      </c>
      <c r="B24" s="574"/>
      <c r="C24" s="575"/>
      <c r="D24" s="380"/>
      <c r="E24" s="380"/>
      <c r="F24" s="380"/>
      <c r="G24" s="380"/>
      <c r="H24" s="380"/>
      <c r="I24" s="380"/>
      <c r="J24" s="380"/>
      <c r="K24" s="380"/>
      <c r="L24" s="380"/>
      <c r="M24" s="380"/>
      <c r="N24" s="380"/>
      <c r="O24" s="380"/>
      <c r="P24" s="299">
        <f>SUM(D24:O24)</f>
        <v>0</v>
      </c>
    </row>
    <row r="25" spans="1:19" ht="40.5" customHeight="1">
      <c r="A25" s="576" t="s">
        <v>354</v>
      </c>
      <c r="B25" s="577"/>
      <c r="C25" s="578"/>
      <c r="D25" s="300">
        <f>D23-D24</f>
        <v>0</v>
      </c>
      <c r="E25" s="300">
        <f t="shared" ref="E25:O25" si="2">E23-E24</f>
        <v>0</v>
      </c>
      <c r="F25" s="300">
        <f t="shared" si="2"/>
        <v>0</v>
      </c>
      <c r="G25" s="300">
        <f t="shared" si="2"/>
        <v>0</v>
      </c>
      <c r="H25" s="301">
        <f t="shared" si="2"/>
        <v>0</v>
      </c>
      <c r="I25" s="300">
        <f t="shared" si="2"/>
        <v>0</v>
      </c>
      <c r="J25" s="300">
        <f t="shared" si="2"/>
        <v>0</v>
      </c>
      <c r="K25" s="300">
        <f t="shared" si="2"/>
        <v>0</v>
      </c>
      <c r="L25" s="300">
        <f t="shared" si="2"/>
        <v>0</v>
      </c>
      <c r="M25" s="301">
        <f t="shared" si="2"/>
        <v>0</v>
      </c>
      <c r="N25" s="300">
        <f t="shared" si="2"/>
        <v>0</v>
      </c>
      <c r="O25" s="301">
        <f t="shared" si="2"/>
        <v>0</v>
      </c>
      <c r="P25" s="292">
        <f>SUM(D25:O25)</f>
        <v>0</v>
      </c>
    </row>
    <row r="26" spans="1:19" ht="51" customHeight="1" thickBot="1">
      <c r="A26" s="565" t="s">
        <v>158</v>
      </c>
      <c r="B26" s="566"/>
      <c r="C26" s="567"/>
      <c r="D26" s="302">
        <f>IF(D25&lt;82000,D25,82000)</f>
        <v>0</v>
      </c>
      <c r="E26" s="302">
        <f t="shared" ref="E26:O26" si="3">IF(E25&lt;82000,E25,82000)</f>
        <v>0</v>
      </c>
      <c r="F26" s="302">
        <f t="shared" si="3"/>
        <v>0</v>
      </c>
      <c r="G26" s="302">
        <f t="shared" si="3"/>
        <v>0</v>
      </c>
      <c r="H26" s="302">
        <f t="shared" si="3"/>
        <v>0</v>
      </c>
      <c r="I26" s="302">
        <f t="shared" si="3"/>
        <v>0</v>
      </c>
      <c r="J26" s="302">
        <f t="shared" si="3"/>
        <v>0</v>
      </c>
      <c r="K26" s="302">
        <f t="shared" si="3"/>
        <v>0</v>
      </c>
      <c r="L26" s="302">
        <f t="shared" si="3"/>
        <v>0</v>
      </c>
      <c r="M26" s="302">
        <f t="shared" si="3"/>
        <v>0</v>
      </c>
      <c r="N26" s="302">
        <f t="shared" si="3"/>
        <v>0</v>
      </c>
      <c r="O26" s="302">
        <f t="shared" si="3"/>
        <v>0</v>
      </c>
      <c r="P26" s="303">
        <f>SUM(D26:O26)</f>
        <v>0</v>
      </c>
    </row>
    <row r="27" spans="1:19" ht="40.5" customHeight="1" thickTop="1" thickBot="1">
      <c r="A27" s="547" t="s">
        <v>407</v>
      </c>
      <c r="B27" s="548"/>
      <c r="C27" s="549"/>
      <c r="D27" s="304">
        <f t="shared" ref="D27:O27" si="4">IF(OR($D$11="災害協定等",$D$11="福祉避難所"),ROUNDDOWN(D26*0.875,-3),IF($D$11="介護学校",ROUNDDOWN(D26*1,-3),ROUNDDOWN(D26*0.5,-3)))</f>
        <v>0</v>
      </c>
      <c r="E27" s="304">
        <f t="shared" si="4"/>
        <v>0</v>
      </c>
      <c r="F27" s="304">
        <f t="shared" si="4"/>
        <v>0</v>
      </c>
      <c r="G27" s="304">
        <f t="shared" si="4"/>
        <v>0</v>
      </c>
      <c r="H27" s="304">
        <f t="shared" si="4"/>
        <v>0</v>
      </c>
      <c r="I27" s="304">
        <f t="shared" si="4"/>
        <v>0</v>
      </c>
      <c r="J27" s="304">
        <f t="shared" si="4"/>
        <v>0</v>
      </c>
      <c r="K27" s="304">
        <f t="shared" si="4"/>
        <v>0</v>
      </c>
      <c r="L27" s="304">
        <f t="shared" si="4"/>
        <v>0</v>
      </c>
      <c r="M27" s="304">
        <f t="shared" si="4"/>
        <v>0</v>
      </c>
      <c r="N27" s="304">
        <f t="shared" si="4"/>
        <v>0</v>
      </c>
      <c r="O27" s="304">
        <f t="shared" si="4"/>
        <v>0</v>
      </c>
      <c r="P27" s="305">
        <f>SUM(D27:O27)</f>
        <v>0</v>
      </c>
    </row>
    <row r="28" spans="1:19" ht="49.5" customHeight="1" thickBot="1">
      <c r="A28" s="306" t="s">
        <v>118</v>
      </c>
      <c r="B28" s="550"/>
      <c r="C28" s="551"/>
      <c r="D28" s="551"/>
      <c r="E28" s="551"/>
      <c r="F28" s="551"/>
      <c r="G28" s="551"/>
      <c r="H28" s="551"/>
      <c r="I28" s="551"/>
      <c r="J28" s="551"/>
      <c r="K28" s="551"/>
      <c r="L28" s="551"/>
      <c r="M28" s="551"/>
      <c r="N28" s="551"/>
      <c r="O28" s="551"/>
      <c r="P28" s="552"/>
    </row>
    <row r="29" spans="1:19" ht="23.25" customHeight="1">
      <c r="A29" s="307" t="s">
        <v>119</v>
      </c>
      <c r="B29" s="307"/>
      <c r="C29" s="308" t="s">
        <v>120</v>
      </c>
    </row>
    <row r="30" spans="1:19" ht="15" customHeight="1">
      <c r="A30" s="307" t="s">
        <v>121</v>
      </c>
      <c r="B30" s="307"/>
      <c r="C30" s="308" t="s">
        <v>378</v>
      </c>
      <c r="S30" s="27" t="s">
        <v>337</v>
      </c>
    </row>
    <row r="31" spans="1:19">
      <c r="S31" s="27" t="s">
        <v>338</v>
      </c>
    </row>
    <row r="32" spans="1:19">
      <c r="D32" s="295"/>
      <c r="E32" s="295"/>
      <c r="F32" s="295"/>
      <c r="G32" s="295"/>
      <c r="H32" s="309"/>
      <c r="I32" s="295"/>
      <c r="J32" s="295"/>
      <c r="K32" s="295"/>
      <c r="L32" s="295"/>
      <c r="M32" s="309"/>
      <c r="N32" s="295"/>
      <c r="O32" s="295"/>
      <c r="P32" s="295"/>
      <c r="S32" s="27" t="s">
        <v>339</v>
      </c>
    </row>
    <row r="33" spans="19:19">
      <c r="S33" s="27" t="s">
        <v>340</v>
      </c>
    </row>
    <row r="34" spans="19:19">
      <c r="S34" s="27" t="s">
        <v>341</v>
      </c>
    </row>
    <row r="35" spans="19:19">
      <c r="S35" s="27" t="s">
        <v>342</v>
      </c>
    </row>
    <row r="36" spans="19:19">
      <c r="S36" s="27" t="s">
        <v>343</v>
      </c>
    </row>
    <row r="37" spans="19:19">
      <c r="S37" s="27" t="s">
        <v>344</v>
      </c>
    </row>
    <row r="38" spans="19:19">
      <c r="S38" s="27" t="s">
        <v>345</v>
      </c>
    </row>
    <row r="39" spans="19:19">
      <c r="S39" s="27" t="s">
        <v>346</v>
      </c>
    </row>
    <row r="40" spans="19:19">
      <c r="S40" s="27" t="s">
        <v>347</v>
      </c>
    </row>
    <row r="41" spans="19:19">
      <c r="S41" s="27" t="s">
        <v>348</v>
      </c>
    </row>
    <row r="42" spans="19:19">
      <c r="S42" s="27" t="s">
        <v>349</v>
      </c>
    </row>
  </sheetData>
  <mergeCells count="49">
    <mergeCell ref="N10:P11"/>
    <mergeCell ref="L19:L22"/>
    <mergeCell ref="P19:P22"/>
    <mergeCell ref="O2:P2"/>
    <mergeCell ref="A3:F3"/>
    <mergeCell ref="L3:P3"/>
    <mergeCell ref="A4:P4"/>
    <mergeCell ref="I7:J7"/>
    <mergeCell ref="K7:N7"/>
    <mergeCell ref="A14:C14"/>
    <mergeCell ref="A15:C15"/>
    <mergeCell ref="J15:P15"/>
    <mergeCell ref="D9:G9"/>
    <mergeCell ref="I9:J10"/>
    <mergeCell ref="K9:P9"/>
    <mergeCell ref="D10:G10"/>
    <mergeCell ref="K11:M11"/>
    <mergeCell ref="I12:I13"/>
    <mergeCell ref="K12:M12"/>
    <mergeCell ref="K13:M13"/>
    <mergeCell ref="E19:E22"/>
    <mergeCell ref="F19:F22"/>
    <mergeCell ref="G19:G22"/>
    <mergeCell ref="H19:H22"/>
    <mergeCell ref="I19:I22"/>
    <mergeCell ref="J19:J22"/>
    <mergeCell ref="A5:P5"/>
    <mergeCell ref="A22:B22"/>
    <mergeCell ref="A23:C23"/>
    <mergeCell ref="A24:C24"/>
    <mergeCell ref="A25:C25"/>
    <mergeCell ref="A20:B20"/>
    <mergeCell ref="A21:B21"/>
    <mergeCell ref="A16:C16"/>
    <mergeCell ref="A17:C17"/>
    <mergeCell ref="A18:C18"/>
    <mergeCell ref="K10:L10"/>
    <mergeCell ref="D19:D22"/>
    <mergeCell ref="N19:N22"/>
    <mergeCell ref="O19:O22"/>
    <mergeCell ref="D11:G11"/>
    <mergeCell ref="I11:J11"/>
    <mergeCell ref="A27:C27"/>
    <mergeCell ref="B28:P28"/>
    <mergeCell ref="A19:C19"/>
    <mergeCell ref="K19:K22"/>
    <mergeCell ref="N12:P13"/>
    <mergeCell ref="M19:M22"/>
    <mergeCell ref="A26:C26"/>
  </mergeCells>
  <phoneticPr fontId="1"/>
  <dataValidations count="7">
    <dataValidation type="list" allowBlank="1" showInputMessage="1" showErrorMessage="1" sqref="D11:G11">
      <formula1>$T$9:$T$12</formula1>
    </dataValidation>
    <dataValidation allowBlank="1" showInputMessage="1" showErrorMessage="1" prompt="建物名 部屋番号まで入力してください。" sqref="K9:P9"/>
    <dataValidation errorStyle="warning" allowBlank="1" showErrorMessage="1" errorTitle="単年度事業です。" error="平成31年3月31日以前の日付になっていますか？" sqref="K13:M13"/>
    <dataValidation allowBlank="1" showErrorMessage="1" sqref="K14:M14"/>
    <dataValidation type="list" allowBlank="1" showInputMessage="1" showErrorMessage="1" sqref="P1">
      <formula1>"申請,実績報告"</formula1>
    </dataValidation>
    <dataValidation type="list" allowBlank="1" showInputMessage="1" showErrorMessage="1" sqref="D10:G10">
      <formula1>$S$30:$S$42</formula1>
    </dataValidation>
    <dataValidation allowBlank="1" showInputMessage="1" showErrorMessage="1" promptTitle="【注意】" prompt="この数字を消さないでください。_x000a_消すとエラーになります。" sqref="C22"/>
  </dataValidations>
  <printOptions horizontalCentered="1"/>
  <pageMargins left="0.39370078740157483" right="0.39370078740157483" top="0.39370078740157483" bottom="0.19685039370078741" header="0.39370078740157483" footer="0"/>
  <pageSetup paperSize="9" scale="54"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BW35"/>
  <sheetViews>
    <sheetView showGridLines="0" view="pageBreakPreview" topLeftCell="A4" zoomScale="110" zoomScaleNormal="100" zoomScaleSheetLayoutView="110" workbookViewId="0">
      <selection activeCell="H11" sqref="H11:J11"/>
    </sheetView>
  </sheetViews>
  <sheetFormatPr defaultColWidth="8.125" defaultRowHeight="14.25"/>
  <cols>
    <col min="1" max="7" width="2.125" style="27" customWidth="1"/>
    <col min="8" max="10" width="3.75" style="27" customWidth="1"/>
    <col min="11" max="11" width="4" style="27" customWidth="1"/>
    <col min="12" max="12" width="2.875" style="31" customWidth="1"/>
    <col min="13" max="13" width="3.75" style="31" customWidth="1"/>
    <col min="14" max="15" width="2.125" style="27" customWidth="1"/>
    <col min="16" max="16" width="3.625" style="27" customWidth="1"/>
    <col min="17" max="21" width="2.125" style="27" customWidth="1"/>
    <col min="22" max="22" width="3.375" style="27" customWidth="1"/>
    <col min="23" max="23" width="3.625" style="27" customWidth="1"/>
    <col min="24" max="25" width="3.25" style="27" customWidth="1"/>
    <col min="26" max="26" width="4" style="27" customWidth="1"/>
    <col min="27" max="27" width="3" style="27" customWidth="1"/>
    <col min="28" max="28" width="3.75" style="27" customWidth="1"/>
    <col min="29" max="30" width="2.125" style="27" customWidth="1"/>
    <col min="31" max="31" width="3.625" style="27" customWidth="1"/>
    <col min="32" max="32" width="2.125" style="27" customWidth="1"/>
    <col min="33" max="33" width="3.5" style="27" customWidth="1"/>
    <col min="34" max="34" width="2.125" style="27" customWidth="1"/>
    <col min="35" max="35" width="3.5" style="27" customWidth="1"/>
    <col min="36" max="36" width="6.25" style="27" customWidth="1"/>
    <col min="37" max="16384" width="8.125" style="27"/>
  </cols>
  <sheetData>
    <row r="1" spans="1:75" ht="17.25" customHeight="1">
      <c r="A1" s="26" t="s">
        <v>368</v>
      </c>
    </row>
    <row r="2" spans="1:75" ht="12" customHeight="1">
      <c r="AE2" s="670" t="str">
        <f>IF(【入力シート】!J9="","　年　月　日",【入力シート】!J9)</f>
        <v>　年　月　日</v>
      </c>
      <c r="AF2" s="670"/>
      <c r="AG2" s="670"/>
      <c r="AH2" s="670"/>
      <c r="AI2" s="670"/>
      <c r="AJ2" s="670"/>
    </row>
    <row r="3" spans="1:75" ht="12" customHeight="1">
      <c r="A3" s="671" t="s">
        <v>330</v>
      </c>
      <c r="B3" s="672"/>
      <c r="C3" s="672"/>
      <c r="D3" s="672"/>
      <c r="E3" s="672"/>
      <c r="F3" s="672"/>
      <c r="G3" s="672"/>
      <c r="H3" s="672"/>
      <c r="I3" s="672"/>
      <c r="J3" s="672"/>
      <c r="K3" s="672"/>
      <c r="L3" s="672"/>
      <c r="M3" s="672"/>
      <c r="N3" s="672"/>
      <c r="O3" s="672"/>
      <c r="P3" s="672"/>
      <c r="Q3" s="672"/>
      <c r="R3" s="672"/>
      <c r="S3" s="672"/>
      <c r="T3" s="672"/>
      <c r="U3" s="672"/>
      <c r="V3" s="672"/>
      <c r="W3" s="672"/>
      <c r="X3" s="672"/>
      <c r="Y3" s="672"/>
      <c r="Z3" s="672"/>
      <c r="AA3" s="672"/>
      <c r="AB3" s="672"/>
      <c r="AC3" s="672"/>
      <c r="AD3" s="672"/>
      <c r="AE3" s="672"/>
      <c r="AF3" s="672"/>
      <c r="AG3" s="672"/>
      <c r="AH3" s="672"/>
      <c r="AI3" s="672"/>
      <c r="AJ3" s="672"/>
    </row>
    <row r="4" spans="1:75" ht="12" customHeight="1">
      <c r="A4" s="672"/>
      <c r="B4" s="672"/>
      <c r="C4" s="672"/>
      <c r="D4" s="672"/>
      <c r="E4" s="672"/>
      <c r="F4" s="672"/>
      <c r="G4" s="672"/>
      <c r="H4" s="672"/>
      <c r="I4" s="672"/>
      <c r="J4" s="672"/>
      <c r="K4" s="672"/>
      <c r="L4" s="672"/>
      <c r="M4" s="672"/>
      <c r="N4" s="672"/>
      <c r="O4" s="672"/>
      <c r="P4" s="672"/>
      <c r="Q4" s="672"/>
      <c r="R4" s="672"/>
      <c r="S4" s="672"/>
      <c r="T4" s="672"/>
      <c r="U4" s="672"/>
      <c r="V4" s="672"/>
      <c r="W4" s="672"/>
      <c r="X4" s="672"/>
      <c r="Y4" s="672"/>
      <c r="Z4" s="672"/>
      <c r="AA4" s="672"/>
      <c r="AB4" s="672"/>
      <c r="AC4" s="672"/>
      <c r="AD4" s="672"/>
      <c r="AE4" s="672"/>
      <c r="AF4" s="672"/>
      <c r="AG4" s="672"/>
      <c r="AH4" s="672"/>
      <c r="AI4" s="672"/>
      <c r="AJ4" s="672"/>
    </row>
    <row r="5" spans="1:75" ht="12" customHeight="1">
      <c r="A5" s="369"/>
      <c r="B5" s="369"/>
      <c r="C5" s="369"/>
      <c r="D5" s="369"/>
      <c r="E5" s="369"/>
      <c r="F5" s="369"/>
      <c r="G5" s="369"/>
      <c r="H5" s="369"/>
      <c r="I5" s="369"/>
      <c r="J5" s="369"/>
      <c r="K5" s="369"/>
      <c r="L5" s="371"/>
      <c r="M5" s="371"/>
      <c r="N5" s="369"/>
      <c r="O5" s="369"/>
      <c r="P5" s="369"/>
      <c r="Q5" s="369"/>
      <c r="R5" s="369"/>
      <c r="S5" s="369"/>
      <c r="T5" s="369"/>
      <c r="U5" s="369"/>
      <c r="V5" s="369"/>
      <c r="W5" s="369"/>
      <c r="X5" s="369"/>
      <c r="Y5" s="369"/>
      <c r="Z5" s="369"/>
      <c r="AA5" s="369"/>
      <c r="AB5" s="369"/>
      <c r="AC5" s="369"/>
      <c r="AD5" s="369"/>
      <c r="AE5" s="369"/>
      <c r="AF5" s="369"/>
      <c r="AG5" s="369"/>
      <c r="AH5" s="369"/>
      <c r="AI5" s="369"/>
      <c r="AJ5" s="369"/>
    </row>
    <row r="6" spans="1:75" s="32" customFormat="1" ht="17.45" customHeight="1">
      <c r="A6" s="368"/>
      <c r="B6" s="673" t="str">
        <f>"（法人名）" &amp;U28</f>
        <v>（法人名）</v>
      </c>
      <c r="C6" s="673"/>
      <c r="D6" s="673"/>
      <c r="E6" s="673"/>
      <c r="F6" s="673"/>
      <c r="G6" s="673"/>
      <c r="H6" s="673"/>
      <c r="I6" s="673"/>
      <c r="J6" s="673"/>
      <c r="K6" s="673"/>
      <c r="L6" s="667" t="s">
        <v>168</v>
      </c>
      <c r="M6" s="667"/>
      <c r="N6" s="667"/>
      <c r="O6" s="667" t="str">
        <f>"（対象入居者）" &amp;H9</f>
        <v>（対象入居者）</v>
      </c>
      <c r="P6" s="667"/>
      <c r="Q6" s="667"/>
      <c r="R6" s="667"/>
      <c r="S6" s="667"/>
      <c r="T6" s="667"/>
      <c r="U6" s="667"/>
      <c r="V6" s="667"/>
      <c r="W6" s="667"/>
      <c r="X6" s="667"/>
      <c r="Y6" s="667"/>
      <c r="Z6" s="667"/>
      <c r="AA6" s="673" t="s">
        <v>169</v>
      </c>
      <c r="AB6" s="673"/>
      <c r="AC6" s="673"/>
      <c r="AD6" s="673"/>
      <c r="AE6" s="673"/>
      <c r="AF6" s="673"/>
      <c r="AG6" s="673"/>
      <c r="AH6" s="673"/>
      <c r="AI6" s="673"/>
      <c r="AJ6" s="673"/>
    </row>
    <row r="7" spans="1:75" ht="16.899999999999999" customHeight="1">
      <c r="A7" s="667" t="s">
        <v>170</v>
      </c>
      <c r="B7" s="667"/>
      <c r="C7" s="667"/>
      <c r="D7" s="667"/>
      <c r="E7" s="667"/>
      <c r="F7" s="667"/>
      <c r="G7" s="667"/>
      <c r="H7" s="667"/>
      <c r="I7" s="667"/>
      <c r="J7" s="667"/>
      <c r="K7" s="667"/>
      <c r="L7" s="667"/>
      <c r="M7" s="667"/>
      <c r="N7" s="667"/>
      <c r="O7" s="667"/>
      <c r="P7" s="667"/>
      <c r="Q7" s="667"/>
      <c r="R7" s="667"/>
      <c r="S7" s="667"/>
      <c r="T7" s="667"/>
      <c r="U7" s="667"/>
      <c r="V7" s="667"/>
      <c r="W7" s="667"/>
      <c r="X7" s="667"/>
      <c r="Y7" s="667"/>
      <c r="Z7" s="667"/>
      <c r="AA7" s="667"/>
      <c r="AB7" s="667"/>
      <c r="AC7" s="667"/>
      <c r="AD7" s="667"/>
      <c r="AE7" s="667"/>
      <c r="AF7" s="667"/>
      <c r="AG7" s="667"/>
      <c r="AH7" s="667"/>
      <c r="AI7" s="667"/>
      <c r="AJ7" s="667"/>
    </row>
    <row r="8" spans="1:75" ht="12.6" customHeight="1">
      <c r="A8" s="372"/>
      <c r="B8" s="372"/>
      <c r="C8" s="372"/>
      <c r="D8" s="372"/>
      <c r="E8" s="372"/>
      <c r="F8" s="372"/>
      <c r="G8" s="372"/>
      <c r="H8" s="372"/>
      <c r="I8" s="372"/>
      <c r="J8" s="372"/>
      <c r="K8" s="372"/>
      <c r="L8" s="370"/>
      <c r="M8" s="370"/>
      <c r="N8" s="372"/>
      <c r="O8" s="372"/>
      <c r="P8" s="372"/>
      <c r="Q8" s="372"/>
      <c r="R8" s="372"/>
      <c r="S8" s="372"/>
      <c r="T8" s="372"/>
      <c r="U8" s="372"/>
      <c r="V8" s="372"/>
      <c r="W8" s="372"/>
      <c r="X8" s="372"/>
      <c r="Y8" s="372"/>
      <c r="Z8" s="372"/>
      <c r="AA8" s="372"/>
      <c r="AB8" s="372"/>
      <c r="AC8" s="372"/>
      <c r="AD8" s="372"/>
      <c r="AE8" s="372"/>
      <c r="AF8" s="372"/>
      <c r="AG8" s="372"/>
      <c r="AH8" s="372"/>
      <c r="AI8" s="372"/>
      <c r="AJ8" s="372"/>
      <c r="AM8" s="661"/>
      <c r="AN8" s="661"/>
      <c r="AO8" s="661"/>
      <c r="AP8" s="661"/>
      <c r="AQ8" s="661"/>
      <c r="AR8" s="661"/>
      <c r="AS8" s="661"/>
      <c r="AT8" s="661"/>
      <c r="AU8" s="661"/>
      <c r="AV8" s="661"/>
      <c r="AW8" s="661"/>
      <c r="AX8" s="661"/>
      <c r="AY8" s="661"/>
      <c r="AZ8" s="661"/>
      <c r="BA8" s="661"/>
      <c r="BB8" s="661"/>
      <c r="BC8" s="661"/>
      <c r="BD8" s="661"/>
      <c r="BE8" s="661"/>
      <c r="BF8" s="661"/>
      <c r="BG8" s="661"/>
      <c r="BH8" s="661"/>
      <c r="BI8" s="661"/>
      <c r="BJ8" s="661"/>
      <c r="BK8" s="661"/>
      <c r="BL8" s="661"/>
      <c r="BM8" s="661"/>
      <c r="BN8" s="661"/>
      <c r="BO8" s="661"/>
      <c r="BP8" s="661"/>
      <c r="BQ8" s="661"/>
      <c r="BR8" s="661"/>
      <c r="BS8" s="661"/>
      <c r="BT8" s="661"/>
      <c r="BU8" s="661"/>
      <c r="BV8" s="661"/>
      <c r="BW8" s="661"/>
    </row>
    <row r="9" spans="1:75" ht="25.9" customHeight="1">
      <c r="A9" s="662" t="s">
        <v>133</v>
      </c>
      <c r="B9" s="662"/>
      <c r="C9" s="662"/>
      <c r="D9" s="662"/>
      <c r="E9" s="662"/>
      <c r="F9" s="662"/>
      <c r="G9" s="662"/>
      <c r="H9" s="663"/>
      <c r="I9" s="663"/>
      <c r="J9" s="663"/>
      <c r="K9" s="663"/>
      <c r="L9" s="663"/>
      <c r="M9" s="663"/>
      <c r="N9" s="663"/>
      <c r="O9" s="663"/>
      <c r="P9" s="663"/>
      <c r="Q9" s="663"/>
      <c r="R9" s="663"/>
      <c r="S9" s="663"/>
      <c r="T9" s="663"/>
      <c r="U9" s="663"/>
      <c r="V9" s="663"/>
      <c r="W9" s="663"/>
      <c r="X9" s="663"/>
      <c r="Y9" s="663"/>
      <c r="Z9" s="663"/>
      <c r="AA9" s="663"/>
      <c r="AB9" s="663"/>
      <c r="AC9" s="663"/>
      <c r="AD9" s="663"/>
      <c r="AE9" s="663"/>
      <c r="AF9" s="663"/>
      <c r="AG9" s="663"/>
      <c r="AH9" s="663"/>
      <c r="AI9" s="663"/>
      <c r="AJ9" s="663"/>
    </row>
    <row r="10" spans="1:75" ht="41.45" customHeight="1">
      <c r="A10" s="664" t="s">
        <v>172</v>
      </c>
      <c r="B10" s="665"/>
      <c r="C10" s="665"/>
      <c r="D10" s="665"/>
      <c r="E10" s="665"/>
      <c r="F10" s="665"/>
      <c r="G10" s="666"/>
      <c r="H10" s="663"/>
      <c r="I10" s="663"/>
      <c r="J10" s="663"/>
      <c r="K10" s="663"/>
      <c r="L10" s="663"/>
      <c r="M10" s="663"/>
      <c r="N10" s="663"/>
      <c r="O10" s="663"/>
      <c r="P10" s="663"/>
      <c r="Q10" s="663"/>
      <c r="R10" s="663"/>
      <c r="S10" s="663"/>
      <c r="T10" s="663"/>
      <c r="U10" s="663"/>
      <c r="V10" s="663"/>
      <c r="W10" s="663"/>
      <c r="X10" s="663"/>
      <c r="Y10" s="663"/>
      <c r="Z10" s="663"/>
      <c r="AA10" s="663"/>
      <c r="AB10" s="663"/>
      <c r="AC10" s="663"/>
      <c r="AD10" s="663"/>
      <c r="AE10" s="663"/>
      <c r="AF10" s="663"/>
      <c r="AG10" s="663"/>
      <c r="AH10" s="663"/>
      <c r="AI10" s="663"/>
      <c r="AJ10" s="663"/>
    </row>
    <row r="11" spans="1:75" ht="25.9" customHeight="1">
      <c r="A11" s="662" t="s">
        <v>159</v>
      </c>
      <c r="B11" s="662"/>
      <c r="C11" s="662"/>
      <c r="D11" s="662"/>
      <c r="E11" s="662"/>
      <c r="F11" s="662"/>
      <c r="G11" s="662"/>
      <c r="H11" s="669" t="s">
        <v>439</v>
      </c>
      <c r="I11" s="628"/>
      <c r="J11" s="628"/>
      <c r="K11" s="668"/>
      <c r="L11" s="668"/>
      <c r="M11" s="668"/>
      <c r="N11" s="668"/>
      <c r="O11" s="668"/>
      <c r="P11" s="668"/>
      <c r="Q11" s="668"/>
      <c r="R11" s="628" t="s">
        <v>17</v>
      </c>
      <c r="S11" s="628"/>
      <c r="T11" s="36"/>
      <c r="U11" s="36"/>
      <c r="V11" s="36"/>
      <c r="W11" s="36"/>
      <c r="X11" s="36"/>
      <c r="Y11" s="36"/>
      <c r="Z11" s="36"/>
      <c r="AA11" s="36"/>
      <c r="AB11" s="36"/>
      <c r="AC11" s="36"/>
      <c r="AD11" s="36"/>
      <c r="AE11" s="36"/>
      <c r="AF11" s="36"/>
      <c r="AG11" s="36"/>
      <c r="AH11" s="36"/>
      <c r="AI11" s="36"/>
      <c r="AJ11" s="37"/>
    </row>
    <row r="12" spans="1:75" ht="25.9" customHeight="1">
      <c r="A12" s="662" t="s">
        <v>391</v>
      </c>
      <c r="B12" s="662"/>
      <c r="C12" s="662"/>
      <c r="D12" s="662"/>
      <c r="E12" s="662"/>
      <c r="F12" s="662"/>
      <c r="G12" s="662"/>
      <c r="H12" s="669" t="s">
        <v>173</v>
      </c>
      <c r="I12" s="628"/>
      <c r="J12" s="628"/>
      <c r="K12" s="384"/>
      <c r="L12" s="36" t="s">
        <v>333</v>
      </c>
      <c r="M12" s="384"/>
      <c r="N12" s="628" t="s">
        <v>14</v>
      </c>
      <c r="O12" s="628"/>
      <c r="P12" s="384"/>
      <c r="Q12" s="628" t="s">
        <v>5</v>
      </c>
      <c r="R12" s="628"/>
      <c r="S12" s="628" t="s">
        <v>174</v>
      </c>
      <c r="T12" s="628"/>
      <c r="U12" s="628"/>
      <c r="V12" s="628"/>
      <c r="W12" s="628" t="s">
        <v>175</v>
      </c>
      <c r="X12" s="628"/>
      <c r="Y12" s="628"/>
      <c r="Z12" s="384"/>
      <c r="AA12" s="36" t="s">
        <v>333</v>
      </c>
      <c r="AB12" s="384"/>
      <c r="AC12" s="628" t="s">
        <v>14</v>
      </c>
      <c r="AD12" s="628"/>
      <c r="AE12" s="384"/>
      <c r="AF12" s="628" t="s">
        <v>5</v>
      </c>
      <c r="AG12" s="628"/>
      <c r="AH12" s="36"/>
      <c r="AI12" s="36"/>
      <c r="AJ12" s="37"/>
    </row>
    <row r="13" spans="1:75" ht="25.9" customHeight="1">
      <c r="A13" s="662" t="s">
        <v>160</v>
      </c>
      <c r="B13" s="662"/>
      <c r="C13" s="662"/>
      <c r="D13" s="662"/>
      <c r="E13" s="662"/>
      <c r="F13" s="662"/>
      <c r="G13" s="662"/>
      <c r="H13" s="674"/>
      <c r="I13" s="674"/>
      <c r="J13" s="674"/>
      <c r="K13" s="674"/>
      <c r="L13" s="674"/>
      <c r="M13" s="674"/>
      <c r="N13" s="674"/>
      <c r="O13" s="674"/>
      <c r="P13" s="674"/>
      <c r="Q13" s="674"/>
      <c r="R13" s="674"/>
      <c r="S13" s="674"/>
      <c r="T13" s="674"/>
      <c r="U13" s="674"/>
      <c r="V13" s="674"/>
      <c r="W13" s="674"/>
      <c r="X13" s="674"/>
      <c r="Y13" s="674"/>
      <c r="Z13" s="674"/>
      <c r="AA13" s="674"/>
      <c r="AB13" s="674"/>
      <c r="AC13" s="674"/>
      <c r="AD13" s="674"/>
      <c r="AE13" s="674"/>
      <c r="AF13" s="674"/>
      <c r="AG13" s="674"/>
      <c r="AH13" s="674"/>
      <c r="AI13" s="674"/>
      <c r="AJ13" s="674"/>
    </row>
    <row r="14" spans="1:75" ht="25.9" customHeight="1">
      <c r="A14" s="675" t="s">
        <v>161</v>
      </c>
      <c r="B14" s="675"/>
      <c r="C14" s="675"/>
      <c r="D14" s="675"/>
      <c r="E14" s="675"/>
      <c r="F14" s="675"/>
      <c r="G14" s="675"/>
      <c r="H14" s="669" t="s">
        <v>176</v>
      </c>
      <c r="I14" s="628"/>
      <c r="J14" s="628"/>
      <c r="K14" s="384"/>
      <c r="L14" s="36" t="s">
        <v>333</v>
      </c>
      <c r="M14" s="384"/>
      <c r="N14" s="628" t="s">
        <v>14</v>
      </c>
      <c r="O14" s="628"/>
      <c r="P14" s="384"/>
      <c r="Q14" s="628" t="s">
        <v>5</v>
      </c>
      <c r="R14" s="628"/>
      <c r="S14" s="628" t="s">
        <v>174</v>
      </c>
      <c r="T14" s="628"/>
      <c r="U14" s="628"/>
      <c r="V14" s="628"/>
      <c r="W14" s="676" t="s">
        <v>177</v>
      </c>
      <c r="X14" s="676"/>
      <c r="Y14" s="676"/>
      <c r="Z14" s="384"/>
      <c r="AA14" s="385" t="s">
        <v>333</v>
      </c>
      <c r="AB14" s="384"/>
      <c r="AC14" s="628" t="s">
        <v>14</v>
      </c>
      <c r="AD14" s="628"/>
      <c r="AE14" s="384"/>
      <c r="AF14" s="628" t="s">
        <v>5</v>
      </c>
      <c r="AG14" s="628"/>
      <c r="AH14" s="36"/>
      <c r="AI14" s="36"/>
      <c r="AJ14" s="37"/>
    </row>
    <row r="15" spans="1:75" ht="46.9" customHeight="1">
      <c r="A15" s="632" t="s">
        <v>236</v>
      </c>
      <c r="B15" s="633"/>
      <c r="C15" s="633"/>
      <c r="D15" s="633"/>
      <c r="E15" s="633"/>
      <c r="F15" s="633"/>
      <c r="G15" s="633"/>
      <c r="H15" s="652" t="s">
        <v>434</v>
      </c>
      <c r="I15" s="653"/>
      <c r="J15" s="653"/>
      <c r="K15" s="653"/>
      <c r="L15" s="653"/>
      <c r="M15" s="653"/>
      <c r="N15" s="653"/>
      <c r="O15" s="653"/>
      <c r="P15" s="653"/>
      <c r="Q15" s="653"/>
      <c r="R15" s="653"/>
      <c r="S15" s="653"/>
      <c r="T15" s="653"/>
      <c r="U15" s="653"/>
      <c r="V15" s="653"/>
      <c r="W15" s="653"/>
      <c r="X15" s="653"/>
      <c r="Y15" s="653"/>
      <c r="Z15" s="653"/>
      <c r="AA15" s="653"/>
      <c r="AB15" s="653"/>
      <c r="AC15" s="653"/>
      <c r="AD15" s="653"/>
      <c r="AE15" s="653"/>
      <c r="AF15" s="653"/>
      <c r="AG15" s="653"/>
      <c r="AH15" s="653"/>
      <c r="AI15" s="653"/>
      <c r="AJ15" s="654"/>
    </row>
    <row r="16" spans="1:75" ht="34.5" customHeight="1">
      <c r="A16" s="634"/>
      <c r="B16" s="635"/>
      <c r="C16" s="635"/>
      <c r="D16" s="635"/>
      <c r="E16" s="635"/>
      <c r="F16" s="635"/>
      <c r="G16" s="635"/>
      <c r="H16" s="655" t="s">
        <v>421</v>
      </c>
      <c r="I16" s="656"/>
      <c r="J16" s="656"/>
      <c r="K16" s="656"/>
      <c r="L16" s="656"/>
      <c r="M16" s="656"/>
      <c r="N16" s="656"/>
      <c r="O16" s="656"/>
      <c r="P16" s="656"/>
      <c r="Q16" s="656"/>
      <c r="R16" s="656"/>
      <c r="S16" s="656"/>
      <c r="T16" s="656"/>
      <c r="U16" s="656"/>
      <c r="V16" s="656"/>
      <c r="W16" s="656"/>
      <c r="X16" s="656"/>
      <c r="Y16" s="656"/>
      <c r="Z16" s="656"/>
      <c r="AA16" s="656"/>
      <c r="AB16" s="656"/>
      <c r="AC16" s="656"/>
      <c r="AD16" s="656"/>
      <c r="AE16" s="656"/>
      <c r="AF16" s="656"/>
      <c r="AG16" s="656"/>
      <c r="AH16" s="656"/>
      <c r="AI16" s="656"/>
      <c r="AJ16" s="657"/>
    </row>
    <row r="17" spans="1:36" ht="34.5" customHeight="1">
      <c r="A17" s="634"/>
      <c r="B17" s="635"/>
      <c r="C17" s="635"/>
      <c r="D17" s="635"/>
      <c r="E17" s="635"/>
      <c r="F17" s="635"/>
      <c r="G17" s="635"/>
      <c r="H17" s="655" t="s">
        <v>422</v>
      </c>
      <c r="I17" s="656"/>
      <c r="J17" s="656"/>
      <c r="K17" s="656"/>
      <c r="L17" s="656"/>
      <c r="M17" s="656"/>
      <c r="N17" s="656"/>
      <c r="O17" s="656"/>
      <c r="P17" s="656"/>
      <c r="Q17" s="656"/>
      <c r="R17" s="656"/>
      <c r="S17" s="656"/>
      <c r="T17" s="656"/>
      <c r="U17" s="656"/>
      <c r="V17" s="656"/>
      <c r="W17" s="656"/>
      <c r="X17" s="656"/>
      <c r="Y17" s="656"/>
      <c r="Z17" s="656"/>
      <c r="AA17" s="656"/>
      <c r="AB17" s="656"/>
      <c r="AC17" s="656"/>
      <c r="AD17" s="656"/>
      <c r="AE17" s="656"/>
      <c r="AF17" s="656"/>
      <c r="AG17" s="656"/>
      <c r="AH17" s="656"/>
      <c r="AI17" s="656"/>
      <c r="AJ17" s="657"/>
    </row>
    <row r="18" spans="1:36" ht="30.75" customHeight="1">
      <c r="A18" s="634"/>
      <c r="B18" s="635"/>
      <c r="C18" s="635"/>
      <c r="D18" s="635"/>
      <c r="E18" s="635"/>
      <c r="F18" s="635"/>
      <c r="G18" s="635"/>
      <c r="H18" s="658" t="s">
        <v>334</v>
      </c>
      <c r="I18" s="659"/>
      <c r="J18" s="659"/>
      <c r="K18" s="659"/>
      <c r="L18" s="659"/>
      <c r="M18" s="659"/>
      <c r="N18" s="659"/>
      <c r="O18" s="659"/>
      <c r="P18" s="659"/>
      <c r="Q18" s="659"/>
      <c r="R18" s="659"/>
      <c r="S18" s="659"/>
      <c r="T18" s="659"/>
      <c r="U18" s="659"/>
      <c r="V18" s="659"/>
      <c r="W18" s="659"/>
      <c r="X18" s="659"/>
      <c r="Y18" s="659"/>
      <c r="Z18" s="659"/>
      <c r="AA18" s="659"/>
      <c r="AB18" s="659"/>
      <c r="AC18" s="659"/>
      <c r="AD18" s="659"/>
      <c r="AE18" s="659"/>
      <c r="AF18" s="659"/>
      <c r="AG18" s="659"/>
      <c r="AH18" s="659"/>
      <c r="AI18" s="659"/>
      <c r="AJ18" s="660"/>
    </row>
    <row r="19" spans="1:36" ht="36" customHeight="1">
      <c r="A19" s="634"/>
      <c r="B19" s="635"/>
      <c r="C19" s="635"/>
      <c r="D19" s="635"/>
      <c r="E19" s="635"/>
      <c r="F19" s="635"/>
      <c r="G19" s="635"/>
      <c r="H19" s="655" t="s">
        <v>335</v>
      </c>
      <c r="I19" s="656"/>
      <c r="J19" s="656"/>
      <c r="K19" s="656"/>
      <c r="L19" s="656"/>
      <c r="M19" s="656"/>
      <c r="N19" s="656"/>
      <c r="O19" s="656"/>
      <c r="P19" s="656"/>
      <c r="Q19" s="656"/>
      <c r="R19" s="656"/>
      <c r="S19" s="656"/>
      <c r="T19" s="656"/>
      <c r="U19" s="656"/>
      <c r="V19" s="656"/>
      <c r="W19" s="656"/>
      <c r="X19" s="656"/>
      <c r="Y19" s="656"/>
      <c r="Z19" s="656"/>
      <c r="AA19" s="656"/>
      <c r="AB19" s="656"/>
      <c r="AC19" s="656"/>
      <c r="AD19" s="656"/>
      <c r="AE19" s="656"/>
      <c r="AF19" s="656"/>
      <c r="AG19" s="656"/>
      <c r="AH19" s="656"/>
      <c r="AI19" s="656"/>
      <c r="AJ19" s="657"/>
    </row>
    <row r="20" spans="1:36" ht="40.5" customHeight="1">
      <c r="A20" s="634"/>
      <c r="B20" s="635"/>
      <c r="C20" s="635"/>
      <c r="D20" s="635"/>
      <c r="E20" s="635"/>
      <c r="F20" s="635"/>
      <c r="G20" s="635"/>
      <c r="H20" s="655" t="s">
        <v>435</v>
      </c>
      <c r="I20" s="656"/>
      <c r="J20" s="656"/>
      <c r="K20" s="656"/>
      <c r="L20" s="656"/>
      <c r="M20" s="656"/>
      <c r="N20" s="656"/>
      <c r="O20" s="656"/>
      <c r="P20" s="656"/>
      <c r="Q20" s="656"/>
      <c r="R20" s="656"/>
      <c r="S20" s="656"/>
      <c r="T20" s="656"/>
      <c r="U20" s="656"/>
      <c r="V20" s="656"/>
      <c r="W20" s="656"/>
      <c r="X20" s="656"/>
      <c r="Y20" s="656"/>
      <c r="Z20" s="656"/>
      <c r="AA20" s="656"/>
      <c r="AB20" s="656"/>
      <c r="AC20" s="656"/>
      <c r="AD20" s="656"/>
      <c r="AE20" s="656"/>
      <c r="AF20" s="656"/>
      <c r="AG20" s="656"/>
      <c r="AH20" s="656"/>
      <c r="AI20" s="656"/>
      <c r="AJ20" s="657"/>
    </row>
    <row r="21" spans="1:36" ht="40.5" customHeight="1">
      <c r="A21" s="634"/>
      <c r="B21" s="635"/>
      <c r="C21" s="635"/>
      <c r="D21" s="635"/>
      <c r="E21" s="635"/>
      <c r="F21" s="635"/>
      <c r="G21" s="635"/>
      <c r="H21" s="655" t="s">
        <v>423</v>
      </c>
      <c r="I21" s="656"/>
      <c r="J21" s="656"/>
      <c r="K21" s="656"/>
      <c r="L21" s="656"/>
      <c r="M21" s="656"/>
      <c r="N21" s="656"/>
      <c r="O21" s="656"/>
      <c r="P21" s="656"/>
      <c r="Q21" s="656"/>
      <c r="R21" s="656"/>
      <c r="S21" s="656"/>
      <c r="T21" s="656"/>
      <c r="U21" s="656"/>
      <c r="V21" s="656"/>
      <c r="W21" s="656"/>
      <c r="X21" s="656"/>
      <c r="Y21" s="656"/>
      <c r="Z21" s="656"/>
      <c r="AA21" s="656"/>
      <c r="AB21" s="656"/>
      <c r="AC21" s="656"/>
      <c r="AD21" s="656"/>
      <c r="AE21" s="656"/>
      <c r="AF21" s="656"/>
      <c r="AG21" s="656"/>
      <c r="AH21" s="656"/>
      <c r="AI21" s="656"/>
      <c r="AJ21" s="657"/>
    </row>
    <row r="22" spans="1:36" ht="16.5" customHeight="1">
      <c r="A22" s="634"/>
      <c r="B22" s="635"/>
      <c r="C22" s="635"/>
      <c r="D22" s="635"/>
      <c r="E22" s="635"/>
      <c r="F22" s="635"/>
      <c r="G22" s="635"/>
      <c r="H22" s="638" t="s">
        <v>217</v>
      </c>
      <c r="I22" s="631"/>
      <c r="J22" s="631"/>
      <c r="K22" s="631"/>
      <c r="L22" s="631"/>
      <c r="M22" s="631"/>
      <c r="N22" s="631"/>
      <c r="O22" s="631"/>
      <c r="P22" s="631"/>
      <c r="Q22" s="631"/>
      <c r="R22" s="631"/>
      <c r="S22" s="631"/>
      <c r="T22" s="631"/>
      <c r="U22" s="631"/>
      <c r="V22" s="631"/>
      <c r="W22" s="631"/>
      <c r="X22" s="631"/>
      <c r="Y22" s="631"/>
      <c r="Z22" s="631"/>
      <c r="AA22" s="631"/>
      <c r="AB22" s="631"/>
      <c r="AC22" s="631"/>
      <c r="AD22" s="631"/>
      <c r="AE22" s="631"/>
      <c r="AF22" s="631"/>
      <c r="AG22" s="631"/>
      <c r="AH22" s="631"/>
      <c r="AI22" s="631"/>
      <c r="AJ22" s="639"/>
    </row>
    <row r="23" spans="1:36" ht="21" customHeight="1">
      <c r="A23" s="634"/>
      <c r="B23" s="635"/>
      <c r="C23" s="635"/>
      <c r="D23" s="635"/>
      <c r="E23" s="635"/>
      <c r="F23" s="635"/>
      <c r="G23" s="635"/>
      <c r="H23" s="646" t="s">
        <v>61</v>
      </c>
      <c r="I23" s="648" t="s">
        <v>218</v>
      </c>
      <c r="J23" s="649"/>
      <c r="K23" s="649"/>
      <c r="L23" s="643" t="s">
        <v>271</v>
      </c>
      <c r="M23" s="644"/>
      <c r="N23" s="644"/>
      <c r="O23" s="644"/>
      <c r="P23" s="644"/>
      <c r="Q23" s="644"/>
      <c r="R23" s="644"/>
      <c r="S23" s="645"/>
      <c r="T23" s="638" t="s">
        <v>220</v>
      </c>
      <c r="U23" s="631"/>
      <c r="V23" s="631"/>
      <c r="W23" s="631"/>
      <c r="X23" s="631"/>
      <c r="Y23" s="631"/>
      <c r="Z23" s="631"/>
      <c r="AA23" s="631"/>
      <c r="AB23" s="631"/>
      <c r="AC23" s="631"/>
      <c r="AD23" s="631"/>
      <c r="AE23" s="631"/>
      <c r="AF23" s="631"/>
      <c r="AG23" s="631"/>
      <c r="AH23" s="631"/>
      <c r="AI23" s="631"/>
      <c r="AJ23" s="639"/>
    </row>
    <row r="24" spans="1:36" ht="21.75" customHeight="1">
      <c r="A24" s="634"/>
      <c r="B24" s="635"/>
      <c r="C24" s="635"/>
      <c r="D24" s="635"/>
      <c r="E24" s="635"/>
      <c r="F24" s="635"/>
      <c r="G24" s="635"/>
      <c r="H24" s="647"/>
      <c r="I24" s="650"/>
      <c r="J24" s="651"/>
      <c r="K24" s="651"/>
      <c r="L24" s="640" t="s">
        <v>272</v>
      </c>
      <c r="M24" s="641"/>
      <c r="N24" s="641"/>
      <c r="O24" s="641"/>
      <c r="P24" s="641"/>
      <c r="Q24" s="641"/>
      <c r="R24" s="641"/>
      <c r="S24" s="642"/>
      <c r="T24" s="638" t="s">
        <v>221</v>
      </c>
      <c r="U24" s="631"/>
      <c r="V24" s="75"/>
      <c r="W24" s="72" t="s">
        <v>222</v>
      </c>
      <c r="X24" s="75"/>
      <c r="Y24" s="72" t="s">
        <v>223</v>
      </c>
      <c r="Z24" s="75"/>
      <c r="AA24" s="72" t="s">
        <v>5</v>
      </c>
      <c r="AB24" s="72" t="s">
        <v>224</v>
      </c>
      <c r="AC24" s="631" t="s">
        <v>221</v>
      </c>
      <c r="AD24" s="631"/>
      <c r="AE24" s="75"/>
      <c r="AF24" s="72" t="s">
        <v>222</v>
      </c>
      <c r="AG24" s="75"/>
      <c r="AH24" s="72" t="s">
        <v>223</v>
      </c>
      <c r="AI24" s="75"/>
      <c r="AJ24" s="76" t="s">
        <v>5</v>
      </c>
    </row>
    <row r="25" spans="1:36" ht="21" customHeight="1">
      <c r="A25" s="634"/>
      <c r="B25" s="635"/>
      <c r="C25" s="635"/>
      <c r="D25" s="635"/>
      <c r="E25" s="635"/>
      <c r="F25" s="635"/>
      <c r="G25" s="635"/>
      <c r="H25" s="646" t="s">
        <v>61</v>
      </c>
      <c r="I25" s="648" t="s">
        <v>219</v>
      </c>
      <c r="J25" s="649"/>
      <c r="K25" s="649"/>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4"/>
    </row>
    <row r="26" spans="1:36" ht="21" customHeight="1">
      <c r="A26" s="636"/>
      <c r="B26" s="637"/>
      <c r="C26" s="637"/>
      <c r="D26" s="637"/>
      <c r="E26" s="637"/>
      <c r="F26" s="637"/>
      <c r="G26" s="637"/>
      <c r="H26" s="647"/>
      <c r="I26" s="650"/>
      <c r="J26" s="651"/>
      <c r="K26" s="651"/>
      <c r="L26" s="33"/>
      <c r="M26" s="33"/>
      <c r="N26" s="28"/>
      <c r="O26" s="28"/>
      <c r="P26" s="28"/>
      <c r="Q26" s="28"/>
      <c r="R26" s="28"/>
      <c r="S26" s="28"/>
      <c r="T26" s="28"/>
      <c r="U26" s="28"/>
      <c r="V26" s="28"/>
      <c r="W26" s="28"/>
      <c r="X26" s="28"/>
      <c r="Y26" s="28"/>
      <c r="Z26" s="28"/>
      <c r="AA26" s="28"/>
      <c r="AB26" s="28"/>
      <c r="AC26" s="28"/>
      <c r="AD26" s="28"/>
      <c r="AE26" s="28"/>
      <c r="AF26" s="28"/>
      <c r="AG26" s="28"/>
      <c r="AH26" s="28"/>
      <c r="AI26" s="28"/>
      <c r="AJ26" s="29"/>
    </row>
    <row r="27" spans="1:36" ht="15" customHeight="1">
      <c r="A27" s="367"/>
      <c r="B27" s="367"/>
      <c r="C27" s="367"/>
      <c r="D27" s="367"/>
      <c r="E27" s="367"/>
      <c r="F27" s="367"/>
      <c r="G27" s="367"/>
      <c r="H27" s="91"/>
      <c r="I27" s="91"/>
      <c r="J27" s="91"/>
      <c r="K27" s="91"/>
      <c r="L27" s="91"/>
      <c r="M27" s="91"/>
      <c r="N27" s="91"/>
      <c r="O27" s="91"/>
      <c r="P27" s="91"/>
      <c r="Q27" s="91"/>
      <c r="R27" s="91"/>
      <c r="S27" s="91"/>
      <c r="T27" s="91"/>
      <c r="U27" s="92"/>
      <c r="V27" s="92"/>
      <c r="W27" s="92"/>
      <c r="X27" s="92"/>
      <c r="Y27" s="92"/>
      <c r="Z27" s="92"/>
      <c r="AA27" s="92"/>
      <c r="AB27" s="92"/>
      <c r="AC27" s="92"/>
      <c r="AD27" s="92"/>
      <c r="AE27" s="92"/>
      <c r="AF27" s="92"/>
      <c r="AG27" s="92"/>
      <c r="AH27" s="92"/>
      <c r="AI27" s="92"/>
      <c r="AJ27" s="92"/>
    </row>
    <row r="28" spans="1:36">
      <c r="N28" s="30" t="s">
        <v>162</v>
      </c>
      <c r="O28" s="27" t="s">
        <v>163</v>
      </c>
      <c r="U28" s="531" t="str">
        <f>IF(【入力シート】!J4="","",【入力シート】!J4)</f>
        <v/>
      </c>
      <c r="V28" s="531"/>
      <c r="W28" s="531"/>
      <c r="X28" s="531"/>
      <c r="Y28" s="531"/>
      <c r="Z28" s="531"/>
      <c r="AA28" s="531"/>
      <c r="AB28" s="531"/>
      <c r="AC28" s="531"/>
      <c r="AD28" s="531"/>
      <c r="AE28" s="531"/>
      <c r="AF28" s="531"/>
      <c r="AG28" s="531"/>
      <c r="AH28" s="531"/>
      <c r="AI28" s="531"/>
      <c r="AJ28" s="531"/>
    </row>
    <row r="29" spans="1:36">
      <c r="N29" s="30"/>
      <c r="U29" s="31"/>
      <c r="V29" s="31"/>
      <c r="W29" s="31"/>
      <c r="X29" s="31"/>
      <c r="Y29" s="31"/>
      <c r="Z29" s="31"/>
      <c r="AA29" s="31"/>
      <c r="AB29" s="31"/>
      <c r="AC29" s="31"/>
      <c r="AD29" s="31"/>
      <c r="AE29" s="31"/>
      <c r="AF29" s="31"/>
      <c r="AG29" s="31"/>
      <c r="AH29" s="31"/>
      <c r="AI29" s="31"/>
      <c r="AJ29" s="31"/>
    </row>
    <row r="30" spans="1:36">
      <c r="O30" s="27" t="s">
        <v>164</v>
      </c>
      <c r="U30" s="531" t="str">
        <f>IF(【入力シート】!J8="","",【入力シート】!J8)</f>
        <v/>
      </c>
      <c r="V30" s="531"/>
      <c r="W30" s="531"/>
      <c r="X30" s="531"/>
      <c r="Y30" s="531"/>
      <c r="Z30" s="531"/>
      <c r="AA30" s="531"/>
      <c r="AB30" s="531"/>
      <c r="AC30" s="531"/>
      <c r="AD30" s="531"/>
      <c r="AE30" s="531"/>
      <c r="AF30" s="531"/>
      <c r="AG30" s="531"/>
      <c r="AH30" s="531"/>
      <c r="AI30" s="531"/>
      <c r="AJ30" s="531"/>
    </row>
    <row r="31" spans="1:36">
      <c r="L31" s="34"/>
      <c r="U31" s="31"/>
      <c r="V31" s="31"/>
      <c r="W31" s="31"/>
      <c r="X31" s="31"/>
      <c r="Y31" s="31"/>
      <c r="Z31" s="31"/>
      <c r="AA31" s="31"/>
      <c r="AB31" s="31"/>
      <c r="AC31" s="31"/>
      <c r="AD31" s="31"/>
      <c r="AE31" s="31"/>
      <c r="AF31" s="31"/>
      <c r="AG31" s="31"/>
      <c r="AH31" s="31"/>
      <c r="AI31" s="31"/>
      <c r="AJ31" s="31"/>
    </row>
    <row r="32" spans="1:36" ht="8.4499999999999993" customHeight="1">
      <c r="L32" s="34"/>
      <c r="U32" s="31"/>
      <c r="V32" s="31"/>
      <c r="W32" s="31"/>
      <c r="X32" s="31"/>
      <c r="Y32" s="31"/>
      <c r="Z32" s="31"/>
      <c r="AA32" s="31"/>
      <c r="AB32" s="31"/>
      <c r="AC32" s="31"/>
      <c r="AD32" s="31"/>
      <c r="AE32" s="31"/>
      <c r="AF32" s="31"/>
      <c r="AG32" s="31"/>
      <c r="AH32" s="31"/>
      <c r="AI32" s="31"/>
      <c r="AJ32" s="31"/>
    </row>
    <row r="33" spans="14:36">
      <c r="N33" s="30" t="s">
        <v>165</v>
      </c>
      <c r="O33" s="27" t="s">
        <v>166</v>
      </c>
      <c r="U33" s="531" t="str">
        <f>IF(H9="","",H9)</f>
        <v/>
      </c>
      <c r="V33" s="531"/>
      <c r="W33" s="531"/>
      <c r="X33" s="531"/>
      <c r="Y33" s="531"/>
      <c r="Z33" s="531"/>
      <c r="AA33" s="531"/>
      <c r="AB33" s="531"/>
      <c r="AC33" s="531"/>
      <c r="AD33" s="531"/>
      <c r="AE33" s="531"/>
      <c r="AF33" s="531"/>
      <c r="AG33" s="531"/>
      <c r="AH33" s="531"/>
      <c r="AI33" s="531"/>
      <c r="AJ33" s="531"/>
    </row>
    <row r="34" spans="14:36">
      <c r="N34" s="30"/>
      <c r="U34" s="630"/>
      <c r="V34" s="630"/>
      <c r="W34" s="630"/>
      <c r="X34" s="630"/>
      <c r="Y34" s="630"/>
      <c r="Z34" s="630"/>
      <c r="AA34" s="630"/>
      <c r="AB34" s="630"/>
      <c r="AC34" s="630"/>
      <c r="AD34" s="630"/>
      <c r="AE34" s="630"/>
      <c r="AF34" s="630"/>
      <c r="AG34" s="630"/>
      <c r="AH34" s="630"/>
      <c r="AI34" s="31"/>
      <c r="AJ34" s="31"/>
    </row>
    <row r="35" spans="14:36">
      <c r="O35" s="27" t="s">
        <v>167</v>
      </c>
      <c r="U35" s="629"/>
      <c r="V35" s="629"/>
      <c r="W35" s="629"/>
      <c r="X35" s="629"/>
      <c r="Y35" s="629"/>
      <c r="Z35" s="629"/>
      <c r="AA35" s="629"/>
      <c r="AB35" s="629"/>
      <c r="AC35" s="629"/>
      <c r="AD35" s="629"/>
      <c r="AE35" s="629"/>
      <c r="AF35" s="629"/>
      <c r="AG35" s="629"/>
      <c r="AH35" s="629"/>
      <c r="AI35" s="629"/>
      <c r="AJ35" s="629"/>
    </row>
  </sheetData>
  <mergeCells count="57">
    <mergeCell ref="AC12:AD12"/>
    <mergeCell ref="AF12:AG12"/>
    <mergeCell ref="H17:AJ17"/>
    <mergeCell ref="A13:G13"/>
    <mergeCell ref="H13:AJ13"/>
    <mergeCell ref="A14:G14"/>
    <mergeCell ref="H12:J12"/>
    <mergeCell ref="W12:Y12"/>
    <mergeCell ref="H14:J14"/>
    <mergeCell ref="W14:Y14"/>
    <mergeCell ref="A12:G12"/>
    <mergeCell ref="N12:O12"/>
    <mergeCell ref="Q12:R12"/>
    <mergeCell ref="S12:V12"/>
    <mergeCell ref="N14:O14"/>
    <mergeCell ref="Q14:R14"/>
    <mergeCell ref="AE2:AJ2"/>
    <mergeCell ref="A3:AJ4"/>
    <mergeCell ref="B6:K6"/>
    <mergeCell ref="L6:N6"/>
    <mergeCell ref="O6:Z6"/>
    <mergeCell ref="AA6:AJ6"/>
    <mergeCell ref="A7:AJ7"/>
    <mergeCell ref="A11:G11"/>
    <mergeCell ref="R11:S11"/>
    <mergeCell ref="K11:Q11"/>
    <mergeCell ref="H11:J11"/>
    <mergeCell ref="AM8:BW8"/>
    <mergeCell ref="A9:G9"/>
    <mergeCell ref="H9:AJ9"/>
    <mergeCell ref="A10:G10"/>
    <mergeCell ref="H10:AJ10"/>
    <mergeCell ref="A15:G26"/>
    <mergeCell ref="T23:AJ23"/>
    <mergeCell ref="L24:S24"/>
    <mergeCell ref="L23:S23"/>
    <mergeCell ref="H25:H26"/>
    <mergeCell ref="I25:K26"/>
    <mergeCell ref="H15:AJ15"/>
    <mergeCell ref="H16:AJ16"/>
    <mergeCell ref="H18:AJ18"/>
    <mergeCell ref="H19:AJ19"/>
    <mergeCell ref="H20:AJ20"/>
    <mergeCell ref="T24:U24"/>
    <mergeCell ref="H22:AJ22"/>
    <mergeCell ref="I23:K24"/>
    <mergeCell ref="H21:AJ21"/>
    <mergeCell ref="H23:H24"/>
    <mergeCell ref="S14:V14"/>
    <mergeCell ref="AC14:AD14"/>
    <mergeCell ref="AF14:AG14"/>
    <mergeCell ref="U30:AJ30"/>
    <mergeCell ref="U35:AJ35"/>
    <mergeCell ref="U33:AJ33"/>
    <mergeCell ref="U34:AH34"/>
    <mergeCell ref="AC24:AD24"/>
    <mergeCell ref="U28:AJ28"/>
  </mergeCells>
  <phoneticPr fontId="1"/>
  <dataValidations count="2">
    <dataValidation type="list" allowBlank="1" showInputMessage="1" showErrorMessage="1" sqref="H23 H25">
      <formula1>"□,■"</formula1>
    </dataValidation>
    <dataValidation type="list" allowBlank="1" showInputMessage="1" showErrorMessage="1" sqref="T23:AJ23">
      <formula1>"選択してください,休暇,休職,休学"</formula1>
    </dataValidation>
  </dataValidations>
  <printOptions horizontalCentered="1" verticalCentered="1"/>
  <pageMargins left="0.74803149606299213" right="0.74803149606299213" top="0.59055118110236227" bottom="0.19685039370078741" header="0.39370078740157483" footer="0.19685039370078741"/>
  <pageSetup paperSize="9" scale="75" orientation="portrait" r:id="rId1"/>
  <colBreaks count="1" manualBreakCount="1">
    <brk id="3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AM49"/>
  <sheetViews>
    <sheetView showGridLines="0" view="pageBreakPreview" zoomScaleNormal="100" zoomScaleSheetLayoutView="100" workbookViewId="0">
      <selection activeCell="L48" sqref="L48:AH48"/>
    </sheetView>
  </sheetViews>
  <sheetFormatPr defaultColWidth="8.125" defaultRowHeight="13.5"/>
  <cols>
    <col min="1" max="36" width="2.125" style="93" customWidth="1"/>
    <col min="37" max="37" width="8.125" style="93" customWidth="1"/>
    <col min="38" max="16384" width="8.125" style="93"/>
  </cols>
  <sheetData>
    <row r="1" spans="1:37" ht="29.45" customHeight="1">
      <c r="A1" s="26" t="s">
        <v>369</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row>
    <row r="2" spans="1:37" ht="18" customHeight="1">
      <c r="A2" s="671" t="s">
        <v>239</v>
      </c>
      <c r="B2" s="672"/>
      <c r="C2" s="672"/>
      <c r="D2" s="672"/>
      <c r="E2" s="672"/>
      <c r="F2" s="672"/>
      <c r="G2" s="672"/>
      <c r="H2" s="672"/>
      <c r="I2" s="672"/>
      <c r="J2" s="672"/>
      <c r="K2" s="672"/>
      <c r="L2" s="672"/>
      <c r="M2" s="672"/>
      <c r="N2" s="672"/>
      <c r="O2" s="672"/>
      <c r="P2" s="672"/>
      <c r="Q2" s="672"/>
      <c r="R2" s="672"/>
      <c r="S2" s="672"/>
      <c r="T2" s="672"/>
      <c r="U2" s="672"/>
      <c r="V2" s="672"/>
      <c r="W2" s="672"/>
      <c r="X2" s="672"/>
      <c r="Y2" s="672"/>
      <c r="Z2" s="672"/>
      <c r="AA2" s="672"/>
      <c r="AB2" s="672"/>
      <c r="AC2" s="672"/>
      <c r="AD2" s="672"/>
      <c r="AE2" s="672"/>
      <c r="AF2" s="672"/>
      <c r="AG2" s="672"/>
      <c r="AH2" s="672"/>
      <c r="AI2" s="672"/>
      <c r="AJ2" s="672"/>
      <c r="AK2" s="672"/>
    </row>
    <row r="3" spans="1:37" ht="18" customHeight="1">
      <c r="A3" s="672"/>
      <c r="B3" s="672"/>
      <c r="C3" s="672"/>
      <c r="D3" s="672"/>
      <c r="E3" s="672"/>
      <c r="F3" s="672"/>
      <c r="G3" s="672"/>
      <c r="H3" s="672"/>
      <c r="I3" s="672"/>
      <c r="J3" s="672"/>
      <c r="K3" s="672"/>
      <c r="L3" s="672"/>
      <c r="M3" s="672"/>
      <c r="N3" s="672"/>
      <c r="O3" s="672"/>
      <c r="P3" s="672"/>
      <c r="Q3" s="672"/>
      <c r="R3" s="672"/>
      <c r="S3" s="672"/>
      <c r="T3" s="672"/>
      <c r="U3" s="672"/>
      <c r="V3" s="672"/>
      <c r="W3" s="672"/>
      <c r="X3" s="672"/>
      <c r="Y3" s="672"/>
      <c r="Z3" s="672"/>
      <c r="AA3" s="672"/>
      <c r="AB3" s="672"/>
      <c r="AC3" s="672"/>
      <c r="AD3" s="672"/>
      <c r="AE3" s="672"/>
      <c r="AF3" s="672"/>
      <c r="AG3" s="672"/>
      <c r="AH3" s="672"/>
      <c r="AI3" s="672"/>
      <c r="AJ3" s="672"/>
      <c r="AK3" s="672"/>
    </row>
    <row r="4" spans="1:37" ht="18" customHeight="1">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row>
    <row r="5" spans="1:37" ht="18" customHeight="1">
      <c r="A5" s="683" t="s">
        <v>355</v>
      </c>
      <c r="B5" s="683"/>
      <c r="C5" s="683"/>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683"/>
      <c r="AE5" s="683"/>
      <c r="AF5" s="683"/>
      <c r="AG5" s="683"/>
      <c r="AH5" s="683"/>
      <c r="AI5" s="683"/>
      <c r="AJ5" s="683"/>
      <c r="AK5" s="683"/>
    </row>
    <row r="6" spans="1:37" ht="18" customHeight="1">
      <c r="A6" s="683"/>
      <c r="B6" s="683"/>
      <c r="C6" s="683"/>
      <c r="D6" s="683"/>
      <c r="E6" s="683"/>
      <c r="F6" s="683"/>
      <c r="G6" s="683"/>
      <c r="H6" s="683"/>
      <c r="I6" s="683"/>
      <c r="J6" s="683"/>
      <c r="K6" s="683"/>
      <c r="L6" s="683"/>
      <c r="M6" s="683"/>
      <c r="N6" s="683"/>
      <c r="O6" s="683"/>
      <c r="P6" s="683"/>
      <c r="Q6" s="683"/>
      <c r="R6" s="683"/>
      <c r="S6" s="683"/>
      <c r="T6" s="683"/>
      <c r="U6" s="683"/>
      <c r="V6" s="683"/>
      <c r="W6" s="683"/>
      <c r="X6" s="683"/>
      <c r="Y6" s="683"/>
      <c r="Z6" s="683"/>
      <c r="AA6" s="683"/>
      <c r="AB6" s="683"/>
      <c r="AC6" s="683"/>
      <c r="AD6" s="683"/>
      <c r="AE6" s="683"/>
      <c r="AF6" s="683"/>
      <c r="AG6" s="683"/>
      <c r="AH6" s="683"/>
      <c r="AI6" s="683"/>
      <c r="AJ6" s="683"/>
      <c r="AK6" s="683"/>
    </row>
    <row r="7" spans="1:37" ht="18" customHeight="1">
      <c r="A7" s="94"/>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row>
    <row r="8" spans="1:37" ht="18" customHeight="1">
      <c r="A8" s="684" t="s">
        <v>240</v>
      </c>
      <c r="B8" s="685"/>
      <c r="C8" s="685"/>
      <c r="D8" s="685"/>
      <c r="E8" s="685"/>
      <c r="F8" s="685"/>
      <c r="G8" s="685"/>
      <c r="H8" s="685"/>
      <c r="I8" s="685"/>
      <c r="J8" s="685"/>
      <c r="K8" s="685"/>
      <c r="L8" s="685"/>
      <c r="M8" s="685"/>
      <c r="N8" s="685"/>
      <c r="O8" s="685"/>
      <c r="P8" s="685"/>
      <c r="Q8" s="685"/>
      <c r="R8" s="685"/>
      <c r="S8" s="685"/>
      <c r="T8" s="685"/>
      <c r="U8" s="685"/>
      <c r="V8" s="685"/>
      <c r="W8" s="685"/>
      <c r="X8" s="685"/>
      <c r="Y8" s="685"/>
      <c r="Z8" s="685"/>
      <c r="AA8" s="685"/>
      <c r="AB8" s="685"/>
      <c r="AC8" s="685"/>
      <c r="AD8" s="685"/>
      <c r="AE8" s="685"/>
      <c r="AF8" s="685"/>
      <c r="AG8" s="685"/>
      <c r="AH8" s="685"/>
      <c r="AI8" s="685"/>
      <c r="AJ8" s="685"/>
      <c r="AK8" s="685"/>
    </row>
    <row r="9" spans="1:37" ht="18" customHeight="1">
      <c r="A9" s="31"/>
      <c r="B9" s="31" t="s">
        <v>316</v>
      </c>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row>
    <row r="10" spans="1:37" ht="18" customHeight="1">
      <c r="A10" s="95"/>
      <c r="B10" s="31"/>
      <c r="C10" s="31" t="s">
        <v>318</v>
      </c>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row>
    <row r="11" spans="1:37" ht="16.899999999999999" customHeight="1">
      <c r="A11" s="31"/>
      <c r="B11" s="31"/>
      <c r="C11" s="31" t="s">
        <v>324</v>
      </c>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row>
    <row r="12" spans="1:37" ht="16.899999999999999" customHeight="1">
      <c r="A12" s="31"/>
      <c r="B12" s="31"/>
      <c r="C12" s="31" t="s">
        <v>392</v>
      </c>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row>
    <row r="13" spans="1:37" ht="16.899999999999999" customHeight="1">
      <c r="A13" s="31"/>
      <c r="B13" s="31"/>
      <c r="C13" s="31" t="s">
        <v>393</v>
      </c>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row>
    <row r="14" spans="1:37" ht="16.899999999999999" customHeight="1">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row>
    <row r="15" spans="1:37" ht="18" customHeight="1">
      <c r="A15" s="95"/>
      <c r="B15" s="31" t="s">
        <v>319</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row>
    <row r="16" spans="1:37" ht="18" customHeight="1">
      <c r="A16" s="95"/>
      <c r="B16" s="31"/>
      <c r="C16" s="680" t="s">
        <v>394</v>
      </c>
      <c r="D16" s="680"/>
      <c r="E16" s="680"/>
      <c r="F16" s="680"/>
      <c r="G16" s="680"/>
      <c r="H16" s="680"/>
      <c r="I16" s="680"/>
      <c r="J16" s="680"/>
      <c r="K16" s="680"/>
      <c r="L16" s="680"/>
      <c r="M16" s="680"/>
      <c r="N16" s="680"/>
      <c r="O16" s="680"/>
      <c r="P16" s="680"/>
      <c r="Q16" s="680"/>
      <c r="R16" s="680"/>
      <c r="S16" s="680"/>
      <c r="T16" s="680"/>
      <c r="U16" s="680"/>
      <c r="V16" s="680"/>
      <c r="W16" s="680"/>
      <c r="X16" s="680"/>
      <c r="Y16" s="680"/>
      <c r="Z16" s="680"/>
      <c r="AA16" s="680"/>
      <c r="AB16" s="680"/>
      <c r="AC16" s="680"/>
      <c r="AD16" s="680"/>
      <c r="AE16" s="680"/>
      <c r="AF16" s="680"/>
      <c r="AG16" s="680"/>
      <c r="AH16" s="680"/>
      <c r="AI16" s="680"/>
      <c r="AJ16" s="680"/>
      <c r="AK16" s="680"/>
    </row>
    <row r="17" spans="1:37" ht="18" customHeight="1">
      <c r="A17" s="95"/>
      <c r="B17" s="31"/>
      <c r="C17" s="680"/>
      <c r="D17" s="680"/>
      <c r="E17" s="680"/>
      <c r="F17" s="680"/>
      <c r="G17" s="680"/>
      <c r="H17" s="680"/>
      <c r="I17" s="680"/>
      <c r="J17" s="680"/>
      <c r="K17" s="680"/>
      <c r="L17" s="680"/>
      <c r="M17" s="680"/>
      <c r="N17" s="680"/>
      <c r="O17" s="680"/>
      <c r="P17" s="680"/>
      <c r="Q17" s="680"/>
      <c r="R17" s="680"/>
      <c r="S17" s="680"/>
      <c r="T17" s="680"/>
      <c r="U17" s="680"/>
      <c r="V17" s="680"/>
      <c r="W17" s="680"/>
      <c r="X17" s="680"/>
      <c r="Y17" s="680"/>
      <c r="Z17" s="680"/>
      <c r="AA17" s="680"/>
      <c r="AB17" s="680"/>
      <c r="AC17" s="680"/>
      <c r="AD17" s="680"/>
      <c r="AE17" s="680"/>
      <c r="AF17" s="680"/>
      <c r="AG17" s="680"/>
      <c r="AH17" s="680"/>
      <c r="AI17" s="680"/>
      <c r="AJ17" s="680"/>
      <c r="AK17" s="680"/>
    </row>
    <row r="18" spans="1:37" ht="18" customHeight="1">
      <c r="A18" s="95"/>
      <c r="B18" s="31"/>
      <c r="C18" s="680"/>
      <c r="D18" s="680"/>
      <c r="E18" s="680"/>
      <c r="F18" s="680"/>
      <c r="G18" s="680"/>
      <c r="H18" s="680"/>
      <c r="I18" s="680"/>
      <c r="J18" s="680"/>
      <c r="K18" s="680"/>
      <c r="L18" s="680"/>
      <c r="M18" s="680"/>
      <c r="N18" s="680"/>
      <c r="O18" s="680"/>
      <c r="P18" s="680"/>
      <c r="Q18" s="680"/>
      <c r="R18" s="680"/>
      <c r="S18" s="680"/>
      <c r="T18" s="680"/>
      <c r="U18" s="680"/>
      <c r="V18" s="680"/>
      <c r="W18" s="680"/>
      <c r="X18" s="680"/>
      <c r="Y18" s="680"/>
      <c r="Z18" s="680"/>
      <c r="AA18" s="680"/>
      <c r="AB18" s="680"/>
      <c r="AC18" s="680"/>
      <c r="AD18" s="680"/>
      <c r="AE18" s="680"/>
      <c r="AF18" s="680"/>
      <c r="AG18" s="680"/>
      <c r="AH18" s="680"/>
      <c r="AI18" s="680"/>
      <c r="AJ18" s="680"/>
      <c r="AK18" s="680"/>
    </row>
    <row r="19" spans="1:37" ht="18" customHeight="1">
      <c r="A19" s="95"/>
      <c r="B19" s="31"/>
      <c r="C19" s="31" t="s">
        <v>317</v>
      </c>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row>
    <row r="20" spans="1:37" ht="18" customHeight="1">
      <c r="A20" s="95"/>
      <c r="B20" s="31"/>
      <c r="C20" s="681" t="s">
        <v>427</v>
      </c>
      <c r="D20" s="682"/>
      <c r="E20" s="682"/>
      <c r="F20" s="682"/>
      <c r="G20" s="682"/>
      <c r="H20" s="682"/>
      <c r="I20" s="682"/>
      <c r="J20" s="682"/>
      <c r="K20" s="682"/>
      <c r="L20" s="682"/>
      <c r="M20" s="682"/>
      <c r="N20" s="682"/>
      <c r="O20" s="682"/>
      <c r="P20" s="682"/>
      <c r="Q20" s="682"/>
      <c r="R20" s="682"/>
      <c r="S20" s="682"/>
      <c r="T20" s="682"/>
      <c r="U20" s="682"/>
      <c r="V20" s="682"/>
      <c r="W20" s="682"/>
      <c r="X20" s="682"/>
      <c r="Y20" s="682"/>
      <c r="Z20" s="682"/>
      <c r="AA20" s="682"/>
      <c r="AB20" s="682"/>
      <c r="AC20" s="682"/>
      <c r="AD20" s="682"/>
      <c r="AE20" s="682"/>
      <c r="AF20" s="682"/>
      <c r="AG20" s="682"/>
      <c r="AH20" s="682"/>
      <c r="AI20" s="682"/>
      <c r="AJ20" s="682"/>
      <c r="AK20" s="682"/>
    </row>
    <row r="21" spans="1:37" ht="18" customHeight="1">
      <c r="A21" s="97"/>
      <c r="B21" s="31"/>
      <c r="C21" s="682"/>
      <c r="D21" s="682"/>
      <c r="E21" s="682"/>
      <c r="F21" s="682"/>
      <c r="G21" s="682"/>
      <c r="H21" s="682"/>
      <c r="I21" s="682"/>
      <c r="J21" s="682"/>
      <c r="K21" s="682"/>
      <c r="L21" s="682"/>
      <c r="M21" s="682"/>
      <c r="N21" s="682"/>
      <c r="O21" s="682"/>
      <c r="P21" s="682"/>
      <c r="Q21" s="682"/>
      <c r="R21" s="682"/>
      <c r="S21" s="682"/>
      <c r="T21" s="682"/>
      <c r="U21" s="682"/>
      <c r="V21" s="682"/>
      <c r="W21" s="682"/>
      <c r="X21" s="682"/>
      <c r="Y21" s="682"/>
      <c r="Z21" s="682"/>
      <c r="AA21" s="682"/>
      <c r="AB21" s="682"/>
      <c r="AC21" s="682"/>
      <c r="AD21" s="682"/>
      <c r="AE21" s="682"/>
      <c r="AF21" s="682"/>
      <c r="AG21" s="682"/>
      <c r="AH21" s="682"/>
      <c r="AI21" s="682"/>
      <c r="AJ21" s="682"/>
      <c r="AK21" s="682"/>
    </row>
    <row r="22" spans="1:37" ht="18" customHeight="1">
      <c r="A22" s="97"/>
      <c r="B22" s="31"/>
      <c r="C22" s="136" t="s">
        <v>325</v>
      </c>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row>
    <row r="23" spans="1:37" ht="18" customHeight="1">
      <c r="A23" s="97"/>
      <c r="B23" s="31"/>
      <c r="C23" s="355"/>
      <c r="D23" s="136" t="s">
        <v>395</v>
      </c>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row>
    <row r="24" spans="1:37" ht="18" customHeight="1">
      <c r="A24" s="97"/>
      <c r="B24" s="31"/>
      <c r="C24" s="136" t="s">
        <v>326</v>
      </c>
      <c r="D24" s="136"/>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row>
    <row r="25" spans="1:37" ht="18" customHeight="1">
      <c r="A25" s="97"/>
      <c r="B25" s="31"/>
      <c r="C25" s="136"/>
      <c r="D25" s="136" t="s">
        <v>396</v>
      </c>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row>
    <row r="26" spans="1:37" ht="18" customHeight="1">
      <c r="A26" s="97"/>
      <c r="B26" s="31"/>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row>
    <row r="27" spans="1:37" ht="18" customHeight="1">
      <c r="A27" s="95"/>
      <c r="B27" s="31" t="s">
        <v>322</v>
      </c>
      <c r="C27" s="137"/>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row>
    <row r="28" spans="1:37" ht="18" customHeight="1">
      <c r="A28" s="95"/>
      <c r="B28" s="31"/>
      <c r="C28" s="31" t="s">
        <v>436</v>
      </c>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row>
    <row r="29" spans="1:37" ht="18" customHeight="1">
      <c r="A29" s="95"/>
      <c r="B29" s="31"/>
      <c r="C29" s="31" t="s">
        <v>321</v>
      </c>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row>
    <row r="30" spans="1:37" ht="18" customHeight="1">
      <c r="A30" s="31"/>
      <c r="B30" s="31"/>
      <c r="C30" s="31" t="s">
        <v>320</v>
      </c>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row>
    <row r="31" spans="1:37" ht="18" customHeight="1">
      <c r="A31" s="31"/>
      <c r="B31" s="31"/>
      <c r="C31" s="680" t="s">
        <v>356</v>
      </c>
      <c r="D31" s="680"/>
      <c r="E31" s="680"/>
      <c r="F31" s="680"/>
      <c r="G31" s="680"/>
      <c r="H31" s="680"/>
      <c r="I31" s="680"/>
      <c r="J31" s="680"/>
      <c r="K31" s="680"/>
      <c r="L31" s="680"/>
      <c r="M31" s="680"/>
      <c r="N31" s="680"/>
      <c r="O31" s="680"/>
      <c r="P31" s="680"/>
      <c r="Q31" s="680"/>
      <c r="R31" s="680"/>
      <c r="S31" s="680"/>
      <c r="T31" s="680"/>
      <c r="U31" s="680"/>
      <c r="V31" s="680"/>
      <c r="W31" s="680"/>
      <c r="X31" s="680"/>
      <c r="Y31" s="680"/>
      <c r="Z31" s="680"/>
      <c r="AA31" s="680"/>
      <c r="AB31" s="680"/>
      <c r="AC31" s="680"/>
      <c r="AD31" s="680"/>
      <c r="AE31" s="680"/>
      <c r="AF31" s="680"/>
      <c r="AG31" s="680"/>
      <c r="AH31" s="680"/>
      <c r="AI31" s="680"/>
      <c r="AJ31" s="680"/>
      <c r="AK31" s="680"/>
    </row>
    <row r="32" spans="1:37" ht="18" customHeight="1">
      <c r="A32" s="98"/>
      <c r="B32" s="31" t="s">
        <v>78</v>
      </c>
      <c r="C32" s="680"/>
      <c r="D32" s="680"/>
      <c r="E32" s="680"/>
      <c r="F32" s="680"/>
      <c r="G32" s="680"/>
      <c r="H32" s="680"/>
      <c r="I32" s="680"/>
      <c r="J32" s="680"/>
      <c r="K32" s="680"/>
      <c r="L32" s="680"/>
      <c r="M32" s="680"/>
      <c r="N32" s="680"/>
      <c r="O32" s="680"/>
      <c r="P32" s="680"/>
      <c r="Q32" s="680"/>
      <c r="R32" s="680"/>
      <c r="S32" s="680"/>
      <c r="T32" s="680"/>
      <c r="U32" s="680"/>
      <c r="V32" s="680"/>
      <c r="W32" s="680"/>
      <c r="X32" s="680"/>
      <c r="Y32" s="680"/>
      <c r="Z32" s="680"/>
      <c r="AA32" s="680"/>
      <c r="AB32" s="680"/>
      <c r="AC32" s="680"/>
      <c r="AD32" s="680"/>
      <c r="AE32" s="680"/>
      <c r="AF32" s="680"/>
      <c r="AG32" s="680"/>
      <c r="AH32" s="680"/>
      <c r="AI32" s="680"/>
      <c r="AJ32" s="680"/>
      <c r="AK32" s="680"/>
    </row>
    <row r="33" spans="1:39" ht="18" customHeight="1">
      <c r="A33" s="98"/>
      <c r="B33" s="31"/>
      <c r="C33" s="680"/>
      <c r="D33" s="680"/>
      <c r="E33" s="680"/>
      <c r="F33" s="680"/>
      <c r="G33" s="680"/>
      <c r="H33" s="680"/>
      <c r="I33" s="680"/>
      <c r="J33" s="680"/>
      <c r="K33" s="680"/>
      <c r="L33" s="680"/>
      <c r="M33" s="680"/>
      <c r="N33" s="680"/>
      <c r="O33" s="680"/>
      <c r="P33" s="680"/>
      <c r="Q33" s="680"/>
      <c r="R33" s="680"/>
      <c r="S33" s="680"/>
      <c r="T33" s="680"/>
      <c r="U33" s="680"/>
      <c r="V33" s="680"/>
      <c r="W33" s="680"/>
      <c r="X33" s="680"/>
      <c r="Y33" s="680"/>
      <c r="Z33" s="680"/>
      <c r="AA33" s="680"/>
      <c r="AB33" s="680"/>
      <c r="AC33" s="680"/>
      <c r="AD33" s="680"/>
      <c r="AE33" s="680"/>
      <c r="AF33" s="680"/>
      <c r="AG33" s="680"/>
      <c r="AH33" s="680"/>
      <c r="AI33" s="680"/>
      <c r="AJ33" s="680"/>
      <c r="AK33" s="680"/>
    </row>
    <row r="34" spans="1:39" ht="18" customHeight="1">
      <c r="A34" s="31"/>
      <c r="B34" s="32"/>
      <c r="C34" s="135"/>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row>
    <row r="35" spans="1:39" ht="18" customHeight="1">
      <c r="A35" s="95"/>
      <c r="B35" s="31"/>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row>
    <row r="36" spans="1:39" ht="18" customHeight="1">
      <c r="A36" s="95"/>
      <c r="B36" s="31"/>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row>
    <row r="37" spans="1:39" ht="18" customHeight="1">
      <c r="A37" s="100" t="s">
        <v>405</v>
      </c>
      <c r="B37" s="31"/>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row>
    <row r="38" spans="1:39" ht="18" customHeight="1">
      <c r="A38" s="100" t="s">
        <v>406</v>
      </c>
      <c r="B38" s="31"/>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row>
    <row r="39" spans="1:39" ht="18" customHeight="1">
      <c r="A39" s="31"/>
      <c r="B39" s="31"/>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row>
    <row r="40" spans="1:39" ht="18" customHeight="1">
      <c r="A40" s="31"/>
      <c r="B40" s="31"/>
      <c r="C40" s="686" t="s">
        <v>241</v>
      </c>
      <c r="D40" s="687"/>
      <c r="E40" s="687"/>
      <c r="F40" s="687"/>
      <c r="G40" s="687"/>
      <c r="H40" s="687"/>
      <c r="I40" s="687"/>
      <c r="J40" s="687"/>
      <c r="K40" s="687"/>
      <c r="L40" s="687"/>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row>
    <row r="41" spans="1:39" ht="18" customHeight="1">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row>
    <row r="42" spans="1:39" ht="18" customHeight="1">
      <c r="A42" s="31" t="s">
        <v>242</v>
      </c>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row>
    <row r="43" spans="1:39" ht="18" customHeight="1">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row>
    <row r="44" spans="1:39" ht="18" customHeight="1">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row>
    <row r="45" spans="1:39" ht="14.25">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row>
    <row r="46" spans="1:39" ht="15.95" customHeight="1">
      <c r="A46" s="31"/>
      <c r="B46" s="31"/>
      <c r="C46" s="31"/>
      <c r="D46" s="31"/>
      <c r="E46" s="31" t="s">
        <v>163</v>
      </c>
      <c r="F46" s="16"/>
      <c r="G46" s="16"/>
      <c r="H46" s="16"/>
      <c r="I46" s="16"/>
      <c r="J46" s="16"/>
      <c r="K46" s="16"/>
      <c r="L46" s="677" t="str">
        <f>IF(【入力シート】!J4="","",【入力シート】!J4)</f>
        <v/>
      </c>
      <c r="M46" s="679"/>
      <c r="N46" s="679"/>
      <c r="O46" s="679"/>
      <c r="P46" s="679"/>
      <c r="Q46" s="679"/>
      <c r="R46" s="679"/>
      <c r="S46" s="679"/>
      <c r="T46" s="679"/>
      <c r="U46" s="679"/>
      <c r="V46" s="679"/>
      <c r="W46" s="679"/>
      <c r="X46" s="679"/>
      <c r="Y46" s="679"/>
      <c r="Z46" s="679"/>
      <c r="AA46" s="679"/>
      <c r="AB46" s="679"/>
      <c r="AC46" s="679"/>
      <c r="AD46" s="679"/>
      <c r="AE46" s="679"/>
      <c r="AF46" s="679"/>
      <c r="AG46" s="679"/>
      <c r="AH46" s="679"/>
      <c r="AI46" s="679"/>
      <c r="AJ46" s="31"/>
      <c r="AK46" s="31"/>
    </row>
    <row r="47" spans="1:39" ht="19.5">
      <c r="A47" s="31"/>
      <c r="B47" s="31"/>
      <c r="C47" s="31"/>
      <c r="D47" s="31"/>
      <c r="E47" s="31"/>
      <c r="F47" s="16"/>
      <c r="G47" s="16"/>
      <c r="H47" s="16"/>
      <c r="I47" s="16"/>
      <c r="J47" s="16"/>
      <c r="K47" s="16"/>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row>
    <row r="48" spans="1:39" ht="15.95" customHeight="1">
      <c r="A48" s="31"/>
      <c r="B48" s="31"/>
      <c r="C48" s="31"/>
      <c r="D48" s="31"/>
      <c r="E48" s="31" t="s">
        <v>164</v>
      </c>
      <c r="F48" s="16"/>
      <c r="G48" s="16"/>
      <c r="H48" s="16"/>
      <c r="I48" s="16"/>
      <c r="J48" s="16"/>
      <c r="K48" s="16"/>
      <c r="L48" s="677" t="str">
        <f>【入力シート】!J7&amp;AM48&amp;【入力シート】!J8</f>
        <v>　　</v>
      </c>
      <c r="M48" s="678"/>
      <c r="N48" s="678"/>
      <c r="O48" s="678"/>
      <c r="P48" s="678"/>
      <c r="Q48" s="678"/>
      <c r="R48" s="678"/>
      <c r="S48" s="678"/>
      <c r="T48" s="678"/>
      <c r="U48" s="678"/>
      <c r="V48" s="678"/>
      <c r="W48" s="678"/>
      <c r="X48" s="678"/>
      <c r="Y48" s="678"/>
      <c r="Z48" s="679"/>
      <c r="AA48" s="679"/>
      <c r="AB48" s="679"/>
      <c r="AC48" s="679"/>
      <c r="AD48" s="679"/>
      <c r="AE48" s="679"/>
      <c r="AF48" s="679"/>
      <c r="AG48" s="679"/>
      <c r="AH48" s="679"/>
      <c r="AI48" s="31"/>
      <c r="AJ48" s="101"/>
      <c r="AK48" s="31"/>
      <c r="AM48" s="93" t="s">
        <v>295</v>
      </c>
    </row>
    <row r="49" spans="13:14" ht="18.75">
      <c r="M49" s="102"/>
      <c r="N49"/>
    </row>
  </sheetData>
  <mergeCells count="9">
    <mergeCell ref="L48:AH48"/>
    <mergeCell ref="C16:AK18"/>
    <mergeCell ref="C20:AK21"/>
    <mergeCell ref="C31:AK33"/>
    <mergeCell ref="A2:AK3"/>
    <mergeCell ref="A5:AK6"/>
    <mergeCell ref="A8:AK8"/>
    <mergeCell ref="C40:L40"/>
    <mergeCell ref="L46:AI46"/>
  </mergeCells>
  <phoneticPr fontId="1"/>
  <printOptions horizontalCentered="1"/>
  <pageMargins left="0.35433070866141736" right="0.35433070866141736" top="0.59055118110236227" bottom="0.98425196850393704" header="0.39370078740157483" footer="0.3937007874015748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A1:G41"/>
  <sheetViews>
    <sheetView showGridLines="0" view="pageBreakPreview" zoomScale="55" zoomScaleNormal="100" zoomScaleSheetLayoutView="55" workbookViewId="0">
      <selection activeCell="E37" sqref="E37:E38"/>
    </sheetView>
  </sheetViews>
  <sheetFormatPr defaultRowHeight="18.75"/>
  <cols>
    <col min="1" max="1" width="6.75" customWidth="1"/>
    <col min="3" max="3" width="7.875" customWidth="1"/>
    <col min="4" max="4" width="37" customWidth="1"/>
    <col min="5" max="5" width="12.125" customWidth="1"/>
    <col min="6" max="6" width="21.375" customWidth="1"/>
    <col min="7" max="7" width="38.75" customWidth="1"/>
  </cols>
  <sheetData>
    <row r="1" spans="1:7" ht="21">
      <c r="B1" s="491" t="s">
        <v>327</v>
      </c>
      <c r="C1" s="491"/>
      <c r="D1" s="491"/>
      <c r="E1" s="491"/>
      <c r="F1" s="491"/>
      <c r="G1" s="491"/>
    </row>
    <row r="2" spans="1:7" ht="21">
      <c r="B2" s="491" t="s">
        <v>291</v>
      </c>
      <c r="C2" s="491"/>
      <c r="D2" s="491"/>
      <c r="E2" s="491"/>
      <c r="F2" s="491"/>
      <c r="G2" s="491"/>
    </row>
    <row r="3" spans="1:7" ht="21">
      <c r="B3" s="42"/>
      <c r="C3" s="42"/>
      <c r="D3" s="42"/>
      <c r="E3" s="42"/>
      <c r="F3" s="42"/>
      <c r="G3" s="42"/>
    </row>
    <row r="4" spans="1:7">
      <c r="B4" s="492" t="s">
        <v>292</v>
      </c>
      <c r="C4" s="492"/>
      <c r="D4" s="492"/>
      <c r="E4" s="492"/>
      <c r="F4" s="492"/>
      <c r="G4" s="492"/>
    </row>
    <row r="5" spans="1:7">
      <c r="B5" s="46" t="s">
        <v>294</v>
      </c>
      <c r="C5" s="46"/>
      <c r="D5" s="46"/>
      <c r="E5" s="46"/>
      <c r="F5" s="46"/>
      <c r="G5" s="46"/>
    </row>
    <row r="6" spans="1:7" ht="12" customHeight="1">
      <c r="B6" s="46"/>
      <c r="C6" s="46"/>
      <c r="D6" s="46"/>
      <c r="E6" s="46"/>
      <c r="F6" s="46"/>
      <c r="G6" s="46"/>
    </row>
    <row r="7" spans="1:7">
      <c r="B7" s="46" t="s">
        <v>293</v>
      </c>
      <c r="C7" s="46"/>
      <c r="D7" s="46"/>
      <c r="E7" s="46"/>
      <c r="F7" s="46"/>
      <c r="G7" s="46"/>
    </row>
    <row r="8" spans="1:7">
      <c r="B8" s="46"/>
      <c r="C8" s="46"/>
      <c r="D8" s="46"/>
      <c r="E8" s="46"/>
      <c r="F8" s="46"/>
      <c r="G8" s="46"/>
    </row>
    <row r="9" spans="1:7" ht="12" customHeight="1">
      <c r="B9" s="46"/>
      <c r="C9" s="46"/>
      <c r="D9" s="46"/>
      <c r="E9" s="46"/>
      <c r="F9" s="46"/>
      <c r="G9" s="46"/>
    </row>
    <row r="10" spans="1:7">
      <c r="B10" s="46"/>
      <c r="C10" s="46"/>
      <c r="D10" s="46"/>
      <c r="E10" s="46"/>
      <c r="F10" s="46"/>
      <c r="G10" s="46"/>
    </row>
    <row r="11" spans="1:7">
      <c r="B11" s="46" t="s">
        <v>216</v>
      </c>
      <c r="C11" s="46"/>
      <c r="D11" s="46"/>
      <c r="E11" s="46"/>
      <c r="F11" s="46"/>
      <c r="G11" s="46"/>
    </row>
    <row r="12" spans="1:7">
      <c r="B12" s="46"/>
      <c r="C12" s="46"/>
      <c r="D12" s="47"/>
      <c r="E12" s="51"/>
      <c r="F12" s="49" t="s">
        <v>195</v>
      </c>
      <c r="G12" s="50" t="str">
        <f>IF(【入力シート】!J4="","",【入力シート】!J4)</f>
        <v/>
      </c>
    </row>
    <row r="13" spans="1:7">
      <c r="B13" s="46"/>
      <c r="C13" s="46"/>
      <c r="D13" s="47"/>
      <c r="E13" s="51"/>
      <c r="F13" s="49" t="s">
        <v>196</v>
      </c>
      <c r="G13" s="50" t="str">
        <f>IF(【入力シート】!J15="","",【入力シート】!J15)</f>
        <v/>
      </c>
    </row>
    <row r="14" spans="1:7">
      <c r="B14" s="46"/>
      <c r="C14" s="46"/>
      <c r="D14" s="47"/>
      <c r="E14" s="51"/>
      <c r="F14" s="48" t="s">
        <v>197</v>
      </c>
      <c r="G14" s="50" t="str">
        <f>IF(【入力シート】!J16="","",【入力シート】!J16)</f>
        <v/>
      </c>
    </row>
    <row r="15" spans="1:7" ht="19.5" thickBot="1"/>
    <row r="16" spans="1:7" ht="18.75" customHeight="1">
      <c r="A16" s="504" t="s">
        <v>290</v>
      </c>
      <c r="B16" s="481" t="s">
        <v>142</v>
      </c>
      <c r="C16" s="20" t="s">
        <v>143</v>
      </c>
      <c r="D16" s="483" t="s">
        <v>145</v>
      </c>
      <c r="E16" s="483" t="s">
        <v>146</v>
      </c>
      <c r="F16" s="502" t="s">
        <v>147</v>
      </c>
      <c r="G16" s="500" t="s">
        <v>148</v>
      </c>
    </row>
    <row r="17" spans="1:7" ht="19.5" thickBot="1">
      <c r="A17" s="505"/>
      <c r="B17" s="482"/>
      <c r="C17" s="21" t="s">
        <v>144</v>
      </c>
      <c r="D17" s="484"/>
      <c r="E17" s="484"/>
      <c r="F17" s="503"/>
      <c r="G17" s="501"/>
    </row>
    <row r="18" spans="1:7" ht="30" customHeight="1" thickTop="1">
      <c r="A18" s="505"/>
      <c r="B18" s="400">
        <v>1</v>
      </c>
      <c r="C18" s="40" t="s">
        <v>198</v>
      </c>
      <c r="D18" s="399" t="s">
        <v>149</v>
      </c>
      <c r="E18" s="400" t="s">
        <v>150</v>
      </c>
      <c r="F18" s="397"/>
      <c r="G18" s="61" t="s">
        <v>289</v>
      </c>
    </row>
    <row r="19" spans="1:7" ht="30" customHeight="1">
      <c r="A19" s="505"/>
      <c r="B19" s="395">
        <v>2</v>
      </c>
      <c r="C19" s="40" t="s">
        <v>61</v>
      </c>
      <c r="D19" s="398" t="s">
        <v>388</v>
      </c>
      <c r="E19" s="395" t="s">
        <v>373</v>
      </c>
      <c r="F19" s="396"/>
      <c r="G19" s="62" t="s">
        <v>180</v>
      </c>
    </row>
    <row r="20" spans="1:7" ht="30" customHeight="1">
      <c r="A20" s="505"/>
      <c r="B20" s="479">
        <v>3</v>
      </c>
      <c r="C20" s="485" t="s">
        <v>198</v>
      </c>
      <c r="D20" s="486" t="s">
        <v>389</v>
      </c>
      <c r="E20" s="479" t="s">
        <v>375</v>
      </c>
      <c r="F20" s="495"/>
      <c r="G20" s="62" t="s">
        <v>286</v>
      </c>
    </row>
    <row r="21" spans="1:7" ht="30" customHeight="1">
      <c r="A21" s="505"/>
      <c r="B21" s="480"/>
      <c r="C21" s="476"/>
      <c r="D21" s="487"/>
      <c r="E21" s="480"/>
      <c r="F21" s="499"/>
      <c r="G21" s="63" t="s">
        <v>181</v>
      </c>
    </row>
    <row r="22" spans="1:7" ht="30" customHeight="1">
      <c r="A22" s="505"/>
      <c r="B22" s="479">
        <v>4</v>
      </c>
      <c r="C22" s="485" t="s">
        <v>61</v>
      </c>
      <c r="D22" s="486" t="s">
        <v>390</v>
      </c>
      <c r="E22" s="479" t="s">
        <v>374</v>
      </c>
      <c r="F22" s="495"/>
      <c r="G22" s="62" t="s">
        <v>152</v>
      </c>
    </row>
    <row r="23" spans="1:7" ht="30" customHeight="1">
      <c r="A23" s="505"/>
      <c r="B23" s="480"/>
      <c r="C23" s="476"/>
      <c r="D23" s="487"/>
      <c r="E23" s="480"/>
      <c r="F23" s="499"/>
      <c r="G23" s="63" t="s">
        <v>182</v>
      </c>
    </row>
    <row r="24" spans="1:7" ht="39" customHeight="1">
      <c r="A24" s="505"/>
      <c r="B24" s="400">
        <v>5</v>
      </c>
      <c r="C24" s="40" t="s">
        <v>61</v>
      </c>
      <c r="D24" s="399" t="s">
        <v>281</v>
      </c>
      <c r="E24" s="400" t="s">
        <v>376</v>
      </c>
      <c r="F24" s="397"/>
      <c r="G24" s="132" t="s">
        <v>287</v>
      </c>
    </row>
    <row r="25" spans="1:7" ht="39.75" customHeight="1">
      <c r="A25" s="505"/>
      <c r="B25" s="400">
        <v>6</v>
      </c>
      <c r="C25" s="40" t="s">
        <v>61</v>
      </c>
      <c r="D25" s="399" t="s">
        <v>282</v>
      </c>
      <c r="E25" s="400" t="s">
        <v>432</v>
      </c>
      <c r="F25" s="397"/>
      <c r="G25" s="63" t="s">
        <v>283</v>
      </c>
    </row>
    <row r="26" spans="1:7" ht="53.25" customHeight="1">
      <c r="A26" s="505"/>
      <c r="B26" s="400">
        <v>7</v>
      </c>
      <c r="C26" s="40" t="s">
        <v>61</v>
      </c>
      <c r="D26" s="399" t="s">
        <v>431</v>
      </c>
      <c r="E26" s="400" t="s">
        <v>432</v>
      </c>
      <c r="F26" s="397"/>
      <c r="G26" s="63" t="s">
        <v>433</v>
      </c>
    </row>
    <row r="27" spans="1:7" ht="30" customHeight="1" thickBot="1">
      <c r="A27" s="688"/>
      <c r="B27" s="56">
        <v>8</v>
      </c>
      <c r="C27" s="54" t="s">
        <v>61</v>
      </c>
      <c r="D27" s="55" t="s">
        <v>284</v>
      </c>
      <c r="E27" s="56" t="s">
        <v>377</v>
      </c>
      <c r="F27" s="60"/>
      <c r="G27" s="411" t="s">
        <v>287</v>
      </c>
    </row>
    <row r="28" spans="1:7" ht="13.15" customHeight="1">
      <c r="A28" s="66"/>
      <c r="C28" s="410"/>
    </row>
    <row r="29" spans="1:7" ht="13.15" customHeight="1">
      <c r="A29" s="66"/>
    </row>
    <row r="30" spans="1:7" ht="19.5" thickBot="1"/>
    <row r="31" spans="1:7">
      <c r="A31" s="504" t="s">
        <v>212</v>
      </c>
      <c r="B31" s="481" t="s">
        <v>142</v>
      </c>
      <c r="C31" s="20" t="s">
        <v>143</v>
      </c>
      <c r="D31" s="483" t="s">
        <v>145</v>
      </c>
      <c r="E31" s="483" t="s">
        <v>146</v>
      </c>
      <c r="F31" s="502" t="s">
        <v>147</v>
      </c>
      <c r="G31" s="500" t="s">
        <v>148</v>
      </c>
    </row>
    <row r="32" spans="1:7" ht="19.5" thickBot="1">
      <c r="A32" s="505"/>
      <c r="B32" s="482"/>
      <c r="C32" s="21" t="s">
        <v>144</v>
      </c>
      <c r="D32" s="484"/>
      <c r="E32" s="484"/>
      <c r="F32" s="503"/>
      <c r="G32" s="501"/>
    </row>
    <row r="33" spans="1:7" ht="30" customHeight="1" thickTop="1">
      <c r="A33" s="505"/>
      <c r="B33" s="400">
        <v>1</v>
      </c>
      <c r="C33" s="40" t="s">
        <v>198</v>
      </c>
      <c r="D33" s="399" t="s">
        <v>149</v>
      </c>
      <c r="E33" s="400" t="s">
        <v>150</v>
      </c>
      <c r="F33" s="397"/>
      <c r="G33" s="61" t="s">
        <v>289</v>
      </c>
    </row>
    <row r="34" spans="1:7" ht="30" customHeight="1">
      <c r="A34" s="505"/>
      <c r="B34" s="395">
        <v>2</v>
      </c>
      <c r="C34" s="40" t="s">
        <v>61</v>
      </c>
      <c r="D34" s="398" t="s">
        <v>388</v>
      </c>
      <c r="E34" s="395" t="s">
        <v>428</v>
      </c>
      <c r="F34" s="396"/>
      <c r="G34" s="62" t="s">
        <v>180</v>
      </c>
    </row>
    <row r="35" spans="1:7" ht="30" customHeight="1">
      <c r="A35" s="505"/>
      <c r="B35" s="479">
        <v>3</v>
      </c>
      <c r="C35" s="485" t="s">
        <v>198</v>
      </c>
      <c r="D35" s="486" t="s">
        <v>389</v>
      </c>
      <c r="E35" s="479" t="s">
        <v>429</v>
      </c>
      <c r="F35" s="495"/>
      <c r="G35" s="62" t="s">
        <v>288</v>
      </c>
    </row>
    <row r="36" spans="1:7" ht="30" customHeight="1">
      <c r="A36" s="505"/>
      <c r="B36" s="480"/>
      <c r="C36" s="476"/>
      <c r="D36" s="487"/>
      <c r="E36" s="480"/>
      <c r="F36" s="499"/>
      <c r="G36" s="63" t="s">
        <v>181</v>
      </c>
    </row>
    <row r="37" spans="1:7" ht="30" customHeight="1">
      <c r="A37" s="505"/>
      <c r="B37" s="479">
        <v>4</v>
      </c>
      <c r="C37" s="485" t="s">
        <v>61</v>
      </c>
      <c r="D37" s="486" t="s">
        <v>390</v>
      </c>
      <c r="E37" s="479" t="s">
        <v>430</v>
      </c>
      <c r="F37" s="495"/>
      <c r="G37" s="62" t="s">
        <v>152</v>
      </c>
    </row>
    <row r="38" spans="1:7" ht="30" customHeight="1">
      <c r="A38" s="505"/>
      <c r="B38" s="480"/>
      <c r="C38" s="476"/>
      <c r="D38" s="487"/>
      <c r="E38" s="480"/>
      <c r="F38" s="499"/>
      <c r="G38" s="63" t="s">
        <v>182</v>
      </c>
    </row>
    <row r="39" spans="1:7" ht="39.75" customHeight="1">
      <c r="A39" s="505"/>
      <c r="B39" s="400">
        <v>5</v>
      </c>
      <c r="C39" s="40" t="s">
        <v>61</v>
      </c>
      <c r="D39" s="399" t="s">
        <v>281</v>
      </c>
      <c r="E39" s="400" t="s">
        <v>376</v>
      </c>
      <c r="F39" s="397"/>
      <c r="G39" s="132" t="s">
        <v>287</v>
      </c>
    </row>
    <row r="40" spans="1:7" ht="51" customHeight="1">
      <c r="A40" s="505"/>
      <c r="B40" s="86">
        <v>6</v>
      </c>
      <c r="C40" s="40" t="s">
        <v>61</v>
      </c>
      <c r="D40" s="399" t="s">
        <v>431</v>
      </c>
      <c r="E40" s="400" t="s">
        <v>432</v>
      </c>
      <c r="F40" s="131"/>
      <c r="G40" s="132" t="s">
        <v>433</v>
      </c>
    </row>
    <row r="41" spans="1:7" ht="30" customHeight="1" thickBot="1">
      <c r="A41" s="688"/>
      <c r="B41" s="56">
        <v>7</v>
      </c>
      <c r="C41" s="54" t="s">
        <v>61</v>
      </c>
      <c r="D41" s="55" t="s">
        <v>284</v>
      </c>
      <c r="E41" s="56" t="s">
        <v>377</v>
      </c>
      <c r="F41" s="60"/>
      <c r="G41" s="411" t="s">
        <v>287</v>
      </c>
    </row>
  </sheetData>
  <mergeCells count="35">
    <mergeCell ref="G31:G32"/>
    <mergeCell ref="B35:B36"/>
    <mergeCell ref="C35:C36"/>
    <mergeCell ref="D35:D36"/>
    <mergeCell ref="E35:E36"/>
    <mergeCell ref="F35:F36"/>
    <mergeCell ref="E31:E32"/>
    <mergeCell ref="F31:F32"/>
    <mergeCell ref="D20:D21"/>
    <mergeCell ref="E20:E21"/>
    <mergeCell ref="F20:F21"/>
    <mergeCell ref="A31:A41"/>
    <mergeCell ref="B31:B32"/>
    <mergeCell ref="D31:D32"/>
    <mergeCell ref="B37:B38"/>
    <mergeCell ref="C37:C38"/>
    <mergeCell ref="D37:D38"/>
    <mergeCell ref="E37:E38"/>
    <mergeCell ref="F37:F38"/>
    <mergeCell ref="B1:G1"/>
    <mergeCell ref="B2:G2"/>
    <mergeCell ref="B4:G4"/>
    <mergeCell ref="A16:A27"/>
    <mergeCell ref="B16:B17"/>
    <mergeCell ref="D16:D17"/>
    <mergeCell ref="E16:E17"/>
    <mergeCell ref="F16:F17"/>
    <mergeCell ref="G16:G17"/>
    <mergeCell ref="B22:B23"/>
    <mergeCell ref="C22:C23"/>
    <mergeCell ref="D22:D23"/>
    <mergeCell ref="E22:E23"/>
    <mergeCell ref="F22:F23"/>
    <mergeCell ref="B20:B21"/>
    <mergeCell ref="C20:C21"/>
  </mergeCells>
  <phoneticPr fontId="1"/>
  <dataValidations count="1">
    <dataValidation type="list" allowBlank="1" showInputMessage="1" showErrorMessage="1" sqref="C33:C41 C18:C27">
      <formula1>"□,■"</formula1>
    </dataValidation>
  </dataValidations>
  <pageMargins left="0.74" right="0.51181102362204722" top="0.74803149606299213" bottom="0.74803149606299213" header="0.31496062992125984" footer="0.31496062992125984"/>
  <pageSetup paperSize="9" scale="61"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00B050"/>
  </sheetPr>
  <dimension ref="A1:AM51"/>
  <sheetViews>
    <sheetView showGridLines="0" view="pageBreakPreview" topLeftCell="A31" zoomScaleNormal="100" zoomScaleSheetLayoutView="100" workbookViewId="0">
      <selection activeCell="U51" sqref="U51:AJ51"/>
    </sheetView>
  </sheetViews>
  <sheetFormatPr defaultColWidth="8.125" defaultRowHeight="13.5"/>
  <cols>
    <col min="1" max="6" width="2.125" style="27" customWidth="1"/>
    <col min="7" max="7" width="3.125" style="27" customWidth="1"/>
    <col min="8" max="9" width="4.375" style="27" customWidth="1"/>
    <col min="10" max="10" width="4.5" style="27" customWidth="1"/>
    <col min="11" max="13" width="3.875" style="27" customWidth="1"/>
    <col min="14" max="15" width="2.125" style="27" customWidth="1"/>
    <col min="16" max="16" width="4" style="27" customWidth="1"/>
    <col min="17" max="21" width="2.125" style="27" customWidth="1"/>
    <col min="22" max="22" width="4.375" style="27" customWidth="1"/>
    <col min="23" max="23" width="4.125" style="27" customWidth="1"/>
    <col min="24" max="24" width="4.25" style="27" customWidth="1"/>
    <col min="25" max="25" width="4.625" style="27" customWidth="1"/>
    <col min="26" max="27" width="4.5" style="27" customWidth="1"/>
    <col min="28" max="28" width="5" style="27" customWidth="1"/>
    <col min="29" max="29" width="2.125" style="27" customWidth="1"/>
    <col min="30" max="30" width="2" style="27" customWidth="1"/>
    <col min="31" max="31" width="4.25" style="27" customWidth="1"/>
    <col min="32" max="32" width="3" style="27" customWidth="1"/>
    <col min="33" max="33" width="4" style="27" customWidth="1"/>
    <col min="34" max="34" width="3.875" style="27" customWidth="1"/>
    <col min="35" max="35" width="4" style="27" customWidth="1"/>
    <col min="36" max="36" width="3.75" style="27" customWidth="1"/>
    <col min="37" max="16384" width="8.125" style="27"/>
  </cols>
  <sheetData>
    <row r="1" spans="1:36" ht="12" customHeight="1">
      <c r="A1" s="103" t="s">
        <v>376</v>
      </c>
    </row>
    <row r="2" spans="1:36" ht="12" customHeight="1">
      <c r="AI2" s="104"/>
    </row>
    <row r="3" spans="1:36" ht="12" customHeight="1">
      <c r="AE3" s="527" t="str">
        <f>IF(【入力シート】!J9="","　年　月　日",【入力シート】!J9)</f>
        <v>　年　月　日</v>
      </c>
      <c r="AF3" s="527"/>
      <c r="AG3" s="527"/>
      <c r="AH3" s="527"/>
      <c r="AI3" s="527"/>
      <c r="AJ3" s="527"/>
    </row>
    <row r="4" spans="1:36" ht="12" customHeight="1">
      <c r="A4" s="671" t="s">
        <v>278</v>
      </c>
      <c r="B4" s="672"/>
      <c r="C4" s="672"/>
      <c r="D4" s="672"/>
      <c r="E4" s="672"/>
      <c r="F4" s="672"/>
      <c r="G4" s="672"/>
      <c r="H4" s="672"/>
      <c r="I4" s="672"/>
      <c r="J4" s="672"/>
      <c r="K4" s="672"/>
      <c r="L4" s="672"/>
      <c r="M4" s="672"/>
      <c r="N4" s="672"/>
      <c r="O4" s="672"/>
      <c r="P4" s="672"/>
      <c r="Q4" s="672"/>
      <c r="R4" s="672"/>
      <c r="S4" s="672"/>
      <c r="T4" s="672"/>
      <c r="U4" s="672"/>
      <c r="V4" s="672"/>
      <c r="W4" s="672"/>
      <c r="X4" s="672"/>
      <c r="Y4" s="672"/>
      <c r="Z4" s="672"/>
      <c r="AA4" s="672"/>
      <c r="AB4" s="672"/>
      <c r="AC4" s="672"/>
      <c r="AD4" s="672"/>
      <c r="AE4" s="672"/>
      <c r="AF4" s="672"/>
      <c r="AG4" s="672"/>
      <c r="AH4" s="672"/>
      <c r="AI4" s="672"/>
      <c r="AJ4" s="672"/>
    </row>
    <row r="5" spans="1:36" ht="12" customHeight="1">
      <c r="A5" s="671"/>
      <c r="B5" s="672"/>
      <c r="C5" s="672"/>
      <c r="D5" s="672"/>
      <c r="E5" s="672"/>
      <c r="F5" s="672"/>
      <c r="G5" s="672"/>
      <c r="H5" s="672"/>
      <c r="I5" s="672"/>
      <c r="J5" s="672"/>
      <c r="K5" s="672"/>
      <c r="L5" s="672"/>
      <c r="M5" s="672"/>
      <c r="N5" s="672"/>
      <c r="O5" s="672"/>
      <c r="P5" s="672"/>
      <c r="Q5" s="672"/>
      <c r="R5" s="672"/>
      <c r="S5" s="672"/>
      <c r="T5" s="672"/>
      <c r="U5" s="672"/>
      <c r="V5" s="672"/>
      <c r="W5" s="672"/>
      <c r="X5" s="672"/>
      <c r="Y5" s="672"/>
      <c r="Z5" s="672"/>
      <c r="AA5" s="672"/>
      <c r="AB5" s="672"/>
      <c r="AC5" s="672"/>
      <c r="AD5" s="672"/>
      <c r="AE5" s="672"/>
      <c r="AF5" s="672"/>
      <c r="AG5" s="672"/>
      <c r="AH5" s="672"/>
      <c r="AI5" s="672"/>
      <c r="AJ5" s="672"/>
    </row>
    <row r="6" spans="1:36" ht="12" customHeight="1">
      <c r="A6" s="672"/>
      <c r="B6" s="672"/>
      <c r="C6" s="672"/>
      <c r="D6" s="672"/>
      <c r="E6" s="672"/>
      <c r="F6" s="672"/>
      <c r="G6" s="672"/>
      <c r="H6" s="672"/>
      <c r="I6" s="672"/>
      <c r="J6" s="672"/>
      <c r="K6" s="672"/>
      <c r="L6" s="672"/>
      <c r="M6" s="672"/>
      <c r="N6" s="672"/>
      <c r="O6" s="672"/>
      <c r="P6" s="672"/>
      <c r="Q6" s="672"/>
      <c r="R6" s="672"/>
      <c r="S6" s="672"/>
      <c r="T6" s="672"/>
      <c r="U6" s="672"/>
      <c r="V6" s="672"/>
      <c r="W6" s="672"/>
      <c r="X6" s="672"/>
      <c r="Y6" s="672"/>
      <c r="Z6" s="672"/>
      <c r="AA6" s="672"/>
      <c r="AB6" s="672"/>
      <c r="AC6" s="672"/>
      <c r="AD6" s="672"/>
      <c r="AE6" s="672"/>
      <c r="AF6" s="672"/>
      <c r="AG6" s="672"/>
      <c r="AH6" s="672"/>
      <c r="AI6" s="672"/>
      <c r="AJ6" s="672"/>
    </row>
    <row r="7" spans="1:36" ht="12" customHeight="1"/>
    <row r="8" spans="1:36" ht="12" customHeight="1">
      <c r="A8" s="697" t="e">
        <f>IF(MONTH(AE3)&gt;=4,"令和"&amp;YEAR(AE3)-2018&amp;"年度","令和"&amp;YEAR(AE3)-2019&amp;"年度")&amp;"品川区介護職員等宿舎借り上げ経費補助事業の補助対象者の雇用状況等について、次のとおり証明します。"</f>
        <v>#VALUE!</v>
      </c>
      <c r="B8" s="697"/>
      <c r="C8" s="697"/>
      <c r="D8" s="697"/>
      <c r="E8" s="697"/>
      <c r="F8" s="697"/>
      <c r="G8" s="697"/>
      <c r="H8" s="697"/>
      <c r="I8" s="697"/>
      <c r="J8" s="697"/>
      <c r="K8" s="697"/>
      <c r="L8" s="697"/>
      <c r="M8" s="697"/>
      <c r="N8" s="697"/>
      <c r="O8" s="697"/>
      <c r="P8" s="697"/>
      <c r="Q8" s="697"/>
      <c r="R8" s="697"/>
      <c r="S8" s="697"/>
      <c r="T8" s="697"/>
      <c r="U8" s="697"/>
      <c r="V8" s="697"/>
      <c r="W8" s="697"/>
      <c r="X8" s="697"/>
      <c r="Y8" s="697"/>
      <c r="Z8" s="697"/>
      <c r="AA8" s="697"/>
      <c r="AB8" s="697"/>
      <c r="AC8" s="697"/>
      <c r="AD8" s="697"/>
      <c r="AE8" s="697"/>
      <c r="AF8" s="697"/>
      <c r="AG8" s="697"/>
      <c r="AH8" s="697"/>
      <c r="AI8" s="697"/>
      <c r="AJ8" s="697"/>
    </row>
    <row r="9" spans="1:36" ht="12" customHeight="1">
      <c r="A9" s="697"/>
      <c r="B9" s="697"/>
      <c r="C9" s="697"/>
      <c r="D9" s="697"/>
      <c r="E9" s="697"/>
      <c r="F9" s="697"/>
      <c r="G9" s="697"/>
      <c r="H9" s="697"/>
      <c r="I9" s="697"/>
      <c r="J9" s="697"/>
      <c r="K9" s="697"/>
      <c r="L9" s="697"/>
      <c r="M9" s="697"/>
      <c r="N9" s="697"/>
      <c r="O9" s="697"/>
      <c r="P9" s="697"/>
      <c r="Q9" s="697"/>
      <c r="R9" s="697"/>
      <c r="S9" s="697"/>
      <c r="T9" s="697"/>
      <c r="U9" s="697"/>
      <c r="V9" s="697"/>
      <c r="W9" s="697"/>
      <c r="X9" s="697"/>
      <c r="Y9" s="697"/>
      <c r="Z9" s="697"/>
      <c r="AA9" s="697"/>
      <c r="AB9" s="697"/>
      <c r="AC9" s="697"/>
      <c r="AD9" s="697"/>
      <c r="AE9" s="697"/>
      <c r="AF9" s="697"/>
      <c r="AG9" s="697"/>
      <c r="AH9" s="697"/>
      <c r="AI9" s="697"/>
      <c r="AJ9" s="697"/>
    </row>
    <row r="10" spans="1:36" ht="12" customHeight="1">
      <c r="A10" s="697"/>
      <c r="B10" s="697"/>
      <c r="C10" s="697"/>
      <c r="D10" s="697"/>
      <c r="E10" s="697"/>
      <c r="F10" s="697"/>
      <c r="G10" s="697"/>
      <c r="H10" s="697"/>
      <c r="I10" s="697"/>
      <c r="J10" s="697"/>
      <c r="K10" s="697"/>
      <c r="L10" s="697"/>
      <c r="M10" s="697"/>
      <c r="N10" s="697"/>
      <c r="O10" s="697"/>
      <c r="P10" s="697"/>
      <c r="Q10" s="697"/>
      <c r="R10" s="697"/>
      <c r="S10" s="697"/>
      <c r="T10" s="697"/>
      <c r="U10" s="697"/>
      <c r="V10" s="697"/>
      <c r="W10" s="697"/>
      <c r="X10" s="697"/>
      <c r="Y10" s="697"/>
      <c r="Z10" s="697"/>
      <c r="AA10" s="697"/>
      <c r="AB10" s="697"/>
      <c r="AC10" s="697"/>
      <c r="AD10" s="697"/>
      <c r="AE10" s="697"/>
      <c r="AF10" s="697"/>
      <c r="AG10" s="697"/>
      <c r="AH10" s="697"/>
      <c r="AI10" s="697"/>
      <c r="AJ10" s="697"/>
    </row>
    <row r="11" spans="1:36" ht="12" customHeight="1"/>
    <row r="12" spans="1:36" ht="28.15" customHeight="1">
      <c r="A12" s="662" t="s">
        <v>133</v>
      </c>
      <c r="B12" s="662"/>
      <c r="C12" s="662"/>
      <c r="D12" s="662"/>
      <c r="E12" s="662"/>
      <c r="F12" s="662"/>
      <c r="G12" s="662"/>
      <c r="H12" s="698"/>
      <c r="I12" s="698"/>
      <c r="J12" s="698"/>
      <c r="K12" s="698"/>
      <c r="L12" s="698"/>
      <c r="M12" s="698"/>
      <c r="N12" s="698"/>
      <c r="O12" s="698"/>
      <c r="P12" s="698"/>
      <c r="Q12" s="698"/>
      <c r="R12" s="698"/>
      <c r="S12" s="698"/>
      <c r="T12" s="698"/>
      <c r="U12" s="698"/>
      <c r="V12" s="698"/>
      <c r="W12" s="698"/>
      <c r="X12" s="698"/>
      <c r="Y12" s="698"/>
      <c r="Z12" s="698"/>
      <c r="AA12" s="698"/>
      <c r="AB12" s="698"/>
      <c r="AC12" s="698"/>
      <c r="AD12" s="698"/>
      <c r="AE12" s="698"/>
      <c r="AF12" s="698"/>
      <c r="AG12" s="698"/>
      <c r="AH12" s="698"/>
      <c r="AI12" s="698"/>
      <c r="AJ12" s="698"/>
    </row>
    <row r="13" spans="1:36" ht="12.95" customHeight="1">
      <c r="A13" s="699" t="s">
        <v>243</v>
      </c>
      <c r="B13" s="700"/>
      <c r="C13" s="700"/>
      <c r="D13" s="700"/>
      <c r="E13" s="700"/>
      <c r="F13" s="700"/>
      <c r="G13" s="701"/>
      <c r="H13" s="702"/>
      <c r="I13" s="703"/>
      <c r="J13" s="703"/>
      <c r="K13" s="703"/>
      <c r="L13" s="703"/>
      <c r="M13" s="703"/>
      <c r="N13" s="703"/>
      <c r="O13" s="703"/>
      <c r="P13" s="703"/>
      <c r="Q13" s="703"/>
      <c r="R13" s="703"/>
      <c r="S13" s="703"/>
      <c r="T13" s="703"/>
      <c r="U13" s="703"/>
      <c r="V13" s="703"/>
      <c r="W13" s="703"/>
      <c r="X13" s="703"/>
      <c r="Y13" s="703"/>
      <c r="Z13" s="703"/>
      <c r="AA13" s="703"/>
      <c r="AB13" s="703"/>
      <c r="AC13" s="703"/>
      <c r="AD13" s="703"/>
      <c r="AE13" s="703"/>
      <c r="AF13" s="703"/>
      <c r="AG13" s="703"/>
      <c r="AH13" s="703"/>
      <c r="AI13" s="703"/>
      <c r="AJ13" s="703"/>
    </row>
    <row r="14" spans="1:36" ht="12.95" customHeight="1">
      <c r="A14" s="706" t="s">
        <v>244</v>
      </c>
      <c r="B14" s="672"/>
      <c r="C14" s="672"/>
      <c r="D14" s="672"/>
      <c r="E14" s="672"/>
      <c r="F14" s="672"/>
      <c r="G14" s="707"/>
      <c r="H14" s="704"/>
      <c r="I14" s="705"/>
      <c r="J14" s="705"/>
      <c r="K14" s="705"/>
      <c r="L14" s="705"/>
      <c r="M14" s="705"/>
      <c r="N14" s="705"/>
      <c r="O14" s="705"/>
      <c r="P14" s="705"/>
      <c r="Q14" s="705"/>
      <c r="R14" s="705"/>
      <c r="S14" s="705"/>
      <c r="T14" s="705"/>
      <c r="U14" s="705"/>
      <c r="V14" s="705"/>
      <c r="W14" s="705"/>
      <c r="X14" s="705"/>
      <c r="Y14" s="705"/>
      <c r="Z14" s="705"/>
      <c r="AA14" s="705"/>
      <c r="AB14" s="705"/>
      <c r="AC14" s="705"/>
      <c r="AD14" s="705"/>
      <c r="AE14" s="705"/>
      <c r="AF14" s="705"/>
      <c r="AG14" s="705"/>
      <c r="AH14" s="705"/>
      <c r="AI14" s="705"/>
      <c r="AJ14" s="705"/>
    </row>
    <row r="15" spans="1:36" ht="28.15" customHeight="1">
      <c r="A15" s="662" t="s">
        <v>274</v>
      </c>
      <c r="B15" s="662"/>
      <c r="C15" s="662"/>
      <c r="D15" s="662"/>
      <c r="E15" s="662"/>
      <c r="F15" s="662"/>
      <c r="G15" s="662"/>
      <c r="H15" s="703"/>
      <c r="I15" s="703"/>
      <c r="J15" s="703"/>
      <c r="K15" s="703"/>
      <c r="L15" s="703"/>
      <c r="M15" s="703"/>
      <c r="N15" s="703"/>
      <c r="O15" s="703"/>
      <c r="P15" s="703"/>
      <c r="Q15" s="703"/>
      <c r="R15" s="703"/>
      <c r="S15" s="703"/>
      <c r="T15" s="703"/>
      <c r="U15" s="703"/>
      <c r="V15" s="703"/>
      <c r="W15" s="703"/>
      <c r="X15" s="703"/>
      <c r="Y15" s="703"/>
      <c r="Z15" s="703"/>
      <c r="AA15" s="703"/>
      <c r="AB15" s="703"/>
      <c r="AC15" s="703"/>
      <c r="AD15" s="708"/>
      <c r="AE15" s="708"/>
      <c r="AF15" s="708"/>
      <c r="AG15" s="708"/>
      <c r="AH15" s="708"/>
      <c r="AI15" s="703"/>
      <c r="AJ15" s="703"/>
    </row>
    <row r="16" spans="1:36" ht="15" customHeight="1">
      <c r="A16" s="709" t="s">
        <v>273</v>
      </c>
      <c r="B16" s="710"/>
      <c r="C16" s="710"/>
      <c r="D16" s="710"/>
      <c r="E16" s="710"/>
      <c r="F16" s="710"/>
      <c r="G16" s="711"/>
      <c r="H16" s="138" t="s">
        <v>198</v>
      </c>
      <c r="I16" s="695" t="s">
        <v>280</v>
      </c>
      <c r="J16" s="695"/>
      <c r="K16" s="695"/>
      <c r="L16" s="695"/>
      <c r="M16" s="695"/>
      <c r="N16" s="139" t="s">
        <v>61</v>
      </c>
      <c r="O16" s="696" t="s">
        <v>267</v>
      </c>
      <c r="P16" s="696"/>
      <c r="Q16" s="696"/>
      <c r="R16" s="696"/>
      <c r="S16" s="696"/>
      <c r="T16" s="696"/>
      <c r="U16" s="139"/>
      <c r="V16" s="139"/>
      <c r="W16" s="139" t="s">
        <v>61</v>
      </c>
      <c r="X16" s="695" t="s">
        <v>362</v>
      </c>
      <c r="Y16" s="695"/>
      <c r="Z16" s="695"/>
      <c r="AA16" s="695"/>
      <c r="AB16" s="695"/>
      <c r="AC16" s="139" t="s">
        <v>61</v>
      </c>
      <c r="AD16" s="695" t="s">
        <v>363</v>
      </c>
      <c r="AE16" s="695"/>
      <c r="AF16" s="695"/>
      <c r="AG16" s="695"/>
      <c r="AH16" s="695"/>
      <c r="AI16" s="139"/>
      <c r="AJ16" s="139"/>
    </row>
    <row r="17" spans="1:36" ht="15" customHeight="1">
      <c r="A17" s="712" t="s">
        <v>268</v>
      </c>
      <c r="B17" s="713"/>
      <c r="C17" s="713"/>
      <c r="D17" s="713"/>
      <c r="E17" s="713"/>
      <c r="F17" s="713"/>
      <c r="G17" s="714"/>
      <c r="H17" s="140" t="s">
        <v>198</v>
      </c>
      <c r="I17" s="719" t="s">
        <v>358</v>
      </c>
      <c r="J17" s="719"/>
      <c r="K17" s="719"/>
      <c r="L17" s="719"/>
      <c r="M17" s="719"/>
      <c r="N17" s="141" t="s">
        <v>61</v>
      </c>
      <c r="O17" s="715" t="s">
        <v>357</v>
      </c>
      <c r="P17" s="715"/>
      <c r="Q17" s="715"/>
      <c r="R17" s="715"/>
      <c r="S17" s="715"/>
      <c r="T17" s="715"/>
      <c r="U17" s="715"/>
      <c r="V17" s="715"/>
      <c r="W17" s="142" t="s">
        <v>61</v>
      </c>
      <c r="X17" s="719" t="s">
        <v>359</v>
      </c>
      <c r="Y17" s="719"/>
      <c r="Z17" s="719"/>
      <c r="AA17" s="719"/>
      <c r="AB17" s="719"/>
      <c r="AC17" s="719"/>
      <c r="AD17" s="141"/>
      <c r="AE17" s="715"/>
      <c r="AF17" s="715"/>
      <c r="AG17" s="715"/>
      <c r="AH17" s="715"/>
      <c r="AI17" s="142"/>
      <c r="AJ17" s="142"/>
    </row>
    <row r="18" spans="1:36" ht="29.45" customHeight="1">
      <c r="A18" s="662" t="s">
        <v>275</v>
      </c>
      <c r="B18" s="662"/>
      <c r="C18" s="662"/>
      <c r="D18" s="662"/>
      <c r="E18" s="662"/>
      <c r="F18" s="662"/>
      <c r="G18" s="662"/>
      <c r="H18" s="716" t="s">
        <v>276</v>
      </c>
      <c r="I18" s="717"/>
      <c r="J18" s="38" t="s">
        <v>360</v>
      </c>
      <c r="K18" s="39"/>
      <c r="L18" s="153" t="s">
        <v>333</v>
      </c>
      <c r="M18" s="39"/>
      <c r="N18" s="691" t="s">
        <v>14</v>
      </c>
      <c r="O18" s="691"/>
      <c r="P18" s="39"/>
      <c r="Q18" s="691" t="s">
        <v>5</v>
      </c>
      <c r="R18" s="691"/>
      <c r="S18" s="691" t="s">
        <v>174</v>
      </c>
      <c r="T18" s="691"/>
      <c r="U18" s="691"/>
      <c r="V18" s="691"/>
      <c r="W18" s="718" t="s">
        <v>277</v>
      </c>
      <c r="X18" s="718"/>
      <c r="Y18" s="38" t="s">
        <v>361</v>
      </c>
      <c r="Z18" s="39"/>
      <c r="AA18" s="153" t="s">
        <v>333</v>
      </c>
      <c r="AB18" s="39"/>
      <c r="AC18" s="691" t="s">
        <v>14</v>
      </c>
      <c r="AD18" s="691"/>
      <c r="AE18" s="39"/>
      <c r="AF18" s="691" t="s">
        <v>5</v>
      </c>
      <c r="AG18" s="691"/>
      <c r="AH18" s="38"/>
      <c r="AI18" s="38"/>
      <c r="AJ18" s="38"/>
    </row>
    <row r="19" spans="1:36" ht="28.15" customHeight="1">
      <c r="A19" s="662" t="s">
        <v>159</v>
      </c>
      <c r="B19" s="662"/>
      <c r="C19" s="662"/>
      <c r="D19" s="662"/>
      <c r="E19" s="662"/>
      <c r="F19" s="662"/>
      <c r="G19" s="662"/>
      <c r="H19" s="35"/>
      <c r="I19" s="628" t="s">
        <v>171</v>
      </c>
      <c r="J19" s="628"/>
      <c r="K19" s="628"/>
      <c r="L19" s="720"/>
      <c r="M19" s="720"/>
      <c r="N19" s="720"/>
      <c r="O19" s="720"/>
      <c r="P19" s="720"/>
      <c r="Q19" s="720"/>
      <c r="R19" s="628" t="s">
        <v>17</v>
      </c>
      <c r="S19" s="628"/>
      <c r="T19" s="36"/>
      <c r="U19" s="36"/>
      <c r="V19" s="36"/>
      <c r="W19" s="36"/>
      <c r="X19" s="36"/>
      <c r="Y19" s="36"/>
      <c r="Z19" s="36"/>
      <c r="AA19" s="36"/>
      <c r="AB19" s="36"/>
      <c r="AC19" s="36"/>
      <c r="AD19" s="36"/>
      <c r="AE19" s="36"/>
      <c r="AF19" s="36"/>
      <c r="AG19" s="36"/>
      <c r="AH19" s="36"/>
      <c r="AI19" s="36"/>
      <c r="AJ19" s="36"/>
    </row>
    <row r="20" spans="1:36" ht="25.5" customHeight="1">
      <c r="A20" s="664" t="s">
        <v>391</v>
      </c>
      <c r="B20" s="665"/>
      <c r="C20" s="665"/>
      <c r="D20" s="665"/>
      <c r="E20" s="665"/>
      <c r="F20" s="665"/>
      <c r="G20" s="666"/>
      <c r="H20" s="738" t="s">
        <v>173</v>
      </c>
      <c r="I20" s="691"/>
      <c r="J20" s="691"/>
      <c r="K20" s="39"/>
      <c r="L20" s="38" t="s">
        <v>333</v>
      </c>
      <c r="M20" s="39"/>
      <c r="N20" s="691" t="s">
        <v>14</v>
      </c>
      <c r="O20" s="691"/>
      <c r="P20" s="39"/>
      <c r="Q20" s="691" t="s">
        <v>5</v>
      </c>
      <c r="R20" s="691"/>
      <c r="S20" s="691" t="s">
        <v>174</v>
      </c>
      <c r="T20" s="691"/>
      <c r="U20" s="691"/>
      <c r="V20" s="691"/>
      <c r="W20" s="691" t="s">
        <v>175</v>
      </c>
      <c r="X20" s="691"/>
      <c r="Y20" s="691"/>
      <c r="Z20" s="39"/>
      <c r="AA20" s="38" t="s">
        <v>333</v>
      </c>
      <c r="AB20" s="39"/>
      <c r="AC20" s="691" t="s">
        <v>14</v>
      </c>
      <c r="AD20" s="691"/>
      <c r="AE20" s="39"/>
      <c r="AF20" s="691" t="s">
        <v>5</v>
      </c>
      <c r="AG20" s="691"/>
      <c r="AH20" s="38"/>
      <c r="AI20" s="38"/>
      <c r="AJ20" s="38"/>
    </row>
    <row r="21" spans="1:36" ht="12.95" customHeight="1">
      <c r="A21" s="732"/>
      <c r="B21" s="733"/>
      <c r="C21" s="733"/>
      <c r="D21" s="733"/>
      <c r="E21" s="733"/>
      <c r="F21" s="733"/>
      <c r="G21" s="734"/>
      <c r="H21" s="105"/>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row>
    <row r="22" spans="1:36" ht="12.95" customHeight="1">
      <c r="A22" s="732"/>
      <c r="B22" s="733"/>
      <c r="C22" s="733"/>
      <c r="D22" s="733"/>
      <c r="E22" s="733"/>
      <c r="F22" s="733"/>
      <c r="G22" s="734"/>
      <c r="H22" s="107"/>
      <c r="I22" s="692" t="s">
        <v>385</v>
      </c>
      <c r="J22" s="693"/>
      <c r="K22" s="693"/>
      <c r="L22" s="693"/>
      <c r="M22" s="693"/>
      <c r="N22" s="693"/>
      <c r="O22" s="693"/>
      <c r="P22" s="693"/>
      <c r="Q22" s="693"/>
      <c r="R22" s="693"/>
      <c r="S22" s="693"/>
      <c r="T22" s="693"/>
      <c r="U22" s="693"/>
      <c r="V22" s="693"/>
      <c r="W22" s="693"/>
      <c r="X22" s="693"/>
      <c r="Y22" s="693"/>
      <c r="Z22" s="693"/>
      <c r="AA22" s="693"/>
      <c r="AB22" s="693"/>
      <c r="AC22" s="693"/>
      <c r="AD22" s="693"/>
      <c r="AE22" s="693"/>
      <c r="AF22" s="693"/>
      <c r="AG22" s="693"/>
      <c r="AH22" s="693"/>
      <c r="AI22" s="693"/>
      <c r="AJ22" s="693"/>
    </row>
    <row r="23" spans="1:36" ht="12.95" customHeight="1">
      <c r="A23" s="732"/>
      <c r="B23" s="733"/>
      <c r="C23" s="733"/>
      <c r="D23" s="733"/>
      <c r="E23" s="733"/>
      <c r="F23" s="733"/>
      <c r="G23" s="734"/>
      <c r="H23" s="107"/>
      <c r="I23" s="693"/>
      <c r="J23" s="693"/>
      <c r="K23" s="693"/>
      <c r="L23" s="693"/>
      <c r="M23" s="693"/>
      <c r="N23" s="693"/>
      <c r="O23" s="693"/>
      <c r="P23" s="693"/>
      <c r="Q23" s="693"/>
      <c r="R23" s="693"/>
      <c r="S23" s="693"/>
      <c r="T23" s="693"/>
      <c r="U23" s="693"/>
      <c r="V23" s="693"/>
      <c r="W23" s="693"/>
      <c r="X23" s="693"/>
      <c r="Y23" s="693"/>
      <c r="Z23" s="693"/>
      <c r="AA23" s="693"/>
      <c r="AB23" s="693"/>
      <c r="AC23" s="693"/>
      <c r="AD23" s="693"/>
      <c r="AE23" s="693"/>
      <c r="AF23" s="693"/>
      <c r="AG23" s="693"/>
      <c r="AH23" s="693"/>
      <c r="AI23" s="693"/>
      <c r="AJ23" s="693"/>
    </row>
    <row r="24" spans="1:36" ht="12.95" customHeight="1">
      <c r="A24" s="732"/>
      <c r="B24" s="733"/>
      <c r="C24" s="733"/>
      <c r="D24" s="733"/>
      <c r="E24" s="733"/>
      <c r="F24" s="733"/>
      <c r="G24" s="734"/>
      <c r="H24" s="107"/>
      <c r="I24" s="693"/>
      <c r="J24" s="693"/>
      <c r="K24" s="693"/>
      <c r="L24" s="693"/>
      <c r="M24" s="693"/>
      <c r="N24" s="693"/>
      <c r="O24" s="693"/>
      <c r="P24" s="693"/>
      <c r="Q24" s="693"/>
      <c r="R24" s="693"/>
      <c r="S24" s="693"/>
      <c r="T24" s="693"/>
      <c r="U24" s="693"/>
      <c r="V24" s="693"/>
      <c r="W24" s="693"/>
      <c r="X24" s="693"/>
      <c r="Y24" s="693"/>
      <c r="Z24" s="693"/>
      <c r="AA24" s="693"/>
      <c r="AB24" s="693"/>
      <c r="AC24" s="693"/>
      <c r="AD24" s="693"/>
      <c r="AE24" s="693"/>
      <c r="AF24" s="693"/>
      <c r="AG24" s="693"/>
      <c r="AH24" s="693"/>
      <c r="AI24" s="693"/>
      <c r="AJ24" s="693"/>
    </row>
    <row r="25" spans="1:36" ht="20.100000000000001" customHeight="1">
      <c r="A25" s="732"/>
      <c r="B25" s="733"/>
      <c r="C25" s="733"/>
      <c r="D25" s="733"/>
      <c r="E25" s="733"/>
      <c r="F25" s="733"/>
      <c r="G25" s="734"/>
      <c r="H25" s="107"/>
      <c r="I25" s="41"/>
      <c r="J25" s="30" t="s">
        <v>61</v>
      </c>
      <c r="K25" s="27" t="s">
        <v>245</v>
      </c>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row>
    <row r="26" spans="1:36" ht="20.100000000000001" customHeight="1">
      <c r="A26" s="732"/>
      <c r="B26" s="733"/>
      <c r="C26" s="733"/>
      <c r="D26" s="733"/>
      <c r="E26" s="733"/>
      <c r="F26" s="733"/>
      <c r="G26" s="734"/>
      <c r="H26" s="107"/>
      <c r="I26" s="41"/>
      <c r="J26" s="30" t="s">
        <v>61</v>
      </c>
      <c r="K26" s="27" t="s">
        <v>279</v>
      </c>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row>
    <row r="27" spans="1:36" ht="20.100000000000001" customHeight="1">
      <c r="A27" s="732"/>
      <c r="B27" s="733"/>
      <c r="C27" s="733"/>
      <c r="D27" s="733"/>
      <c r="E27" s="733"/>
      <c r="F27" s="733"/>
      <c r="G27" s="734"/>
      <c r="H27" s="107"/>
      <c r="I27" s="41"/>
      <c r="J27" s="30" t="s">
        <v>61</v>
      </c>
      <c r="K27" s="27" t="s">
        <v>386</v>
      </c>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row>
    <row r="28" spans="1:36" ht="20.100000000000001" customHeight="1">
      <c r="A28" s="732"/>
      <c r="B28" s="733"/>
      <c r="C28" s="733"/>
      <c r="D28" s="733"/>
      <c r="E28" s="733"/>
      <c r="F28" s="733"/>
      <c r="G28" s="734"/>
      <c r="H28" s="107"/>
      <c r="I28" s="41"/>
      <c r="J28" s="30" t="s">
        <v>61</v>
      </c>
      <c r="K28" s="27" t="s">
        <v>397</v>
      </c>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row>
    <row r="29" spans="1:36" ht="20.100000000000001" customHeight="1">
      <c r="A29" s="732"/>
      <c r="B29" s="733"/>
      <c r="C29" s="733"/>
      <c r="D29" s="733"/>
      <c r="E29" s="733"/>
      <c r="F29" s="733"/>
      <c r="G29" s="734"/>
      <c r="H29" s="107"/>
      <c r="I29" s="41"/>
      <c r="J29" s="30"/>
      <c r="K29" s="27" t="s">
        <v>246</v>
      </c>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row>
    <row r="30" spans="1:36" ht="20.100000000000001" customHeight="1">
      <c r="A30" s="732"/>
      <c r="B30" s="733"/>
      <c r="C30" s="733"/>
      <c r="D30" s="733"/>
      <c r="E30" s="733"/>
      <c r="F30" s="733"/>
      <c r="G30" s="734"/>
      <c r="H30" s="107"/>
      <c r="I30" s="41"/>
      <c r="J30" s="30" t="s">
        <v>61</v>
      </c>
      <c r="K30" s="27" t="s">
        <v>297</v>
      </c>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row>
    <row r="31" spans="1:36" ht="20.100000000000001" customHeight="1">
      <c r="A31" s="732"/>
      <c r="B31" s="733"/>
      <c r="C31" s="733"/>
      <c r="D31" s="733"/>
      <c r="E31" s="733"/>
      <c r="F31" s="733"/>
      <c r="G31" s="734"/>
      <c r="H31" s="107"/>
      <c r="I31" s="41"/>
      <c r="J31" s="30"/>
      <c r="K31" s="694" t="s">
        <v>298</v>
      </c>
      <c r="L31" s="679"/>
      <c r="M31" s="679"/>
      <c r="N31" s="679"/>
      <c r="O31" s="679"/>
      <c r="P31" s="679"/>
      <c r="Q31" s="679"/>
      <c r="R31" s="679"/>
      <c r="S31" s="679"/>
      <c r="T31" s="679"/>
      <c r="U31" s="679"/>
      <c r="V31" s="679"/>
      <c r="W31" s="679"/>
      <c r="X31" s="679"/>
      <c r="Y31" s="679"/>
      <c r="Z31" s="679"/>
      <c r="AA31" s="679"/>
      <c r="AB31" s="679"/>
      <c r="AC31" s="679"/>
      <c r="AD31" s="679"/>
      <c r="AE31" s="679"/>
      <c r="AF31" s="679"/>
      <c r="AG31" s="679"/>
      <c r="AH31" s="679"/>
      <c r="AI31" s="679"/>
      <c r="AJ31" s="679"/>
    </row>
    <row r="32" spans="1:36" ht="6.75" customHeight="1">
      <c r="A32" s="735"/>
      <c r="B32" s="736"/>
      <c r="C32" s="736"/>
      <c r="D32" s="736"/>
      <c r="E32" s="736"/>
      <c r="F32" s="736"/>
      <c r="G32" s="737"/>
      <c r="H32" s="108"/>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row>
    <row r="33" spans="1:39" ht="15" customHeight="1">
      <c r="A33" s="721" t="s">
        <v>247</v>
      </c>
      <c r="B33" s="722"/>
      <c r="C33" s="722"/>
      <c r="D33" s="722"/>
      <c r="E33" s="722"/>
      <c r="F33" s="722"/>
      <c r="G33" s="723"/>
      <c r="H33" s="110"/>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row>
    <row r="34" spans="1:39" ht="15" customHeight="1">
      <c r="A34" s="724"/>
      <c r="B34" s="725"/>
      <c r="C34" s="725"/>
      <c r="D34" s="725"/>
      <c r="E34" s="725"/>
      <c r="F34" s="725"/>
      <c r="G34" s="726"/>
      <c r="H34" s="112"/>
      <c r="I34" s="104" t="s">
        <v>248</v>
      </c>
      <c r="J34" s="730" t="s">
        <v>364</v>
      </c>
      <c r="K34" s="731"/>
      <c r="L34" s="731"/>
      <c r="M34" s="731"/>
      <c r="N34" s="731"/>
      <c r="O34" s="731"/>
      <c r="P34" s="731"/>
      <c r="Q34" s="731"/>
      <c r="R34" s="731"/>
      <c r="S34" s="731"/>
      <c r="T34" s="731"/>
      <c r="U34" s="731"/>
      <c r="V34" s="731"/>
      <c r="W34" s="731"/>
      <c r="X34" s="731"/>
      <c r="Y34" s="731"/>
      <c r="Z34" s="731"/>
      <c r="AA34" s="731"/>
      <c r="AB34" s="731"/>
      <c r="AC34" s="731"/>
      <c r="AD34" s="731"/>
      <c r="AE34" s="731"/>
      <c r="AF34" s="731"/>
      <c r="AG34" s="731"/>
      <c r="AH34" s="731"/>
      <c r="AI34" s="731"/>
      <c r="AJ34" s="731"/>
      <c r="AM34" s="113"/>
    </row>
    <row r="35" spans="1:39" ht="15" customHeight="1">
      <c r="A35" s="724"/>
      <c r="B35" s="725"/>
      <c r="C35" s="725"/>
      <c r="D35" s="725"/>
      <c r="E35" s="725"/>
      <c r="F35" s="725"/>
      <c r="G35" s="726"/>
      <c r="H35" s="112"/>
      <c r="I35" s="114"/>
      <c r="J35" s="731"/>
      <c r="K35" s="731"/>
      <c r="L35" s="731"/>
      <c r="M35" s="731"/>
      <c r="N35" s="731"/>
      <c r="O35" s="731"/>
      <c r="P35" s="731"/>
      <c r="Q35" s="731"/>
      <c r="R35" s="731"/>
      <c r="S35" s="731"/>
      <c r="T35" s="731"/>
      <c r="U35" s="731"/>
      <c r="V35" s="731"/>
      <c r="W35" s="731"/>
      <c r="X35" s="731"/>
      <c r="Y35" s="731"/>
      <c r="Z35" s="731"/>
      <c r="AA35" s="731"/>
      <c r="AB35" s="731"/>
      <c r="AC35" s="731"/>
      <c r="AD35" s="731"/>
      <c r="AE35" s="731"/>
      <c r="AF35" s="731"/>
      <c r="AG35" s="731"/>
      <c r="AH35" s="731"/>
      <c r="AI35" s="731"/>
      <c r="AJ35" s="731"/>
      <c r="AM35" s="114"/>
    </row>
    <row r="36" spans="1:39" ht="13.5" customHeight="1">
      <c r="A36" s="724"/>
      <c r="B36" s="725"/>
      <c r="C36" s="725"/>
      <c r="D36" s="725"/>
      <c r="E36" s="725"/>
      <c r="F36" s="725"/>
      <c r="G36" s="726"/>
      <c r="H36" s="112"/>
      <c r="I36" s="114"/>
      <c r="J36" s="731"/>
      <c r="K36" s="731"/>
      <c r="L36" s="731"/>
      <c r="M36" s="731"/>
      <c r="N36" s="731"/>
      <c r="O36" s="731"/>
      <c r="P36" s="731"/>
      <c r="Q36" s="731"/>
      <c r="R36" s="731"/>
      <c r="S36" s="731"/>
      <c r="T36" s="731"/>
      <c r="U36" s="731"/>
      <c r="V36" s="731"/>
      <c r="W36" s="731"/>
      <c r="X36" s="731"/>
      <c r="Y36" s="731"/>
      <c r="Z36" s="731"/>
      <c r="AA36" s="731"/>
      <c r="AB36" s="731"/>
      <c r="AC36" s="731"/>
      <c r="AD36" s="731"/>
      <c r="AE36" s="731"/>
      <c r="AF36" s="731"/>
      <c r="AG36" s="731"/>
      <c r="AH36" s="731"/>
      <c r="AI36" s="731"/>
      <c r="AJ36" s="731"/>
    </row>
    <row r="37" spans="1:39" ht="8.25" customHeight="1">
      <c r="A37" s="724"/>
      <c r="B37" s="725"/>
      <c r="C37" s="725"/>
      <c r="D37" s="725"/>
      <c r="E37" s="725"/>
      <c r="F37" s="725"/>
      <c r="G37" s="726"/>
      <c r="H37" s="112"/>
      <c r="I37" s="114"/>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row>
    <row r="38" spans="1:39" ht="15" customHeight="1">
      <c r="A38" s="724"/>
      <c r="B38" s="725"/>
      <c r="C38" s="725"/>
      <c r="D38" s="725"/>
      <c r="E38" s="725"/>
      <c r="F38" s="725"/>
      <c r="G38" s="726"/>
      <c r="H38" s="112"/>
      <c r="I38" s="104" t="s">
        <v>249</v>
      </c>
      <c r="J38" s="114" t="s">
        <v>420</v>
      </c>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row>
    <row r="39" spans="1:39" ht="15" customHeight="1">
      <c r="A39" s="724"/>
      <c r="B39" s="725"/>
      <c r="C39" s="725"/>
      <c r="D39" s="725"/>
      <c r="E39" s="725"/>
      <c r="F39" s="725"/>
      <c r="G39" s="726"/>
      <c r="H39" s="112"/>
      <c r="I39" s="114"/>
      <c r="J39" s="114"/>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row>
    <row r="40" spans="1:39" ht="15" customHeight="1">
      <c r="A40" s="724"/>
      <c r="B40" s="725"/>
      <c r="C40" s="725"/>
      <c r="D40" s="725"/>
      <c r="E40" s="725"/>
      <c r="F40" s="725"/>
      <c r="G40" s="726"/>
      <c r="H40" s="112"/>
      <c r="I40" s="310" t="s">
        <v>250</v>
      </c>
      <c r="J40" s="311" t="s">
        <v>365</v>
      </c>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2"/>
      <c r="AJ40" s="312"/>
    </row>
    <row r="41" spans="1:39" ht="15" customHeight="1">
      <c r="A41" s="724"/>
      <c r="B41" s="725"/>
      <c r="C41" s="725"/>
      <c r="D41" s="725"/>
      <c r="E41" s="725"/>
      <c r="F41" s="725"/>
      <c r="G41" s="726"/>
      <c r="H41" s="112"/>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row>
    <row r="42" spans="1:39" ht="15" customHeight="1">
      <c r="A42" s="724"/>
      <c r="B42" s="725"/>
      <c r="C42" s="725"/>
      <c r="D42" s="725"/>
      <c r="E42" s="725"/>
      <c r="F42" s="725"/>
      <c r="G42" s="726"/>
      <c r="H42" s="112"/>
      <c r="I42" s="104" t="s">
        <v>251</v>
      </c>
      <c r="J42" s="114" t="s">
        <v>387</v>
      </c>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row>
    <row r="43" spans="1:39" ht="12.95" customHeight="1">
      <c r="A43" s="724"/>
      <c r="B43" s="725"/>
      <c r="C43" s="725"/>
      <c r="D43" s="725"/>
      <c r="E43" s="725"/>
      <c r="F43" s="725"/>
      <c r="G43" s="726"/>
      <c r="H43" s="129"/>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row>
    <row r="44" spans="1:39" ht="12.95" customHeight="1">
      <c r="A44" s="724"/>
      <c r="B44" s="725"/>
      <c r="C44" s="725"/>
      <c r="D44" s="725"/>
      <c r="E44" s="725"/>
      <c r="F44" s="725"/>
      <c r="G44" s="726"/>
      <c r="H44" s="638" t="s">
        <v>217</v>
      </c>
      <c r="I44" s="631"/>
      <c r="J44" s="631"/>
      <c r="K44" s="631"/>
      <c r="L44" s="631"/>
      <c r="M44" s="631"/>
      <c r="N44" s="631"/>
      <c r="O44" s="631"/>
      <c r="P44" s="631"/>
      <c r="Q44" s="631"/>
      <c r="R44" s="631"/>
      <c r="S44" s="631"/>
      <c r="T44" s="631"/>
      <c r="U44" s="631"/>
      <c r="V44" s="631"/>
      <c r="W44" s="631"/>
      <c r="X44" s="631"/>
      <c r="Y44" s="631"/>
      <c r="Z44" s="631"/>
      <c r="AA44" s="631"/>
      <c r="AB44" s="631"/>
      <c r="AC44" s="631"/>
      <c r="AD44" s="631"/>
      <c r="AE44" s="631"/>
      <c r="AF44" s="631"/>
      <c r="AG44" s="631"/>
      <c r="AH44" s="631"/>
      <c r="AI44" s="631"/>
      <c r="AJ44" s="639"/>
    </row>
    <row r="45" spans="1:39" ht="33" customHeight="1">
      <c r="A45" s="724"/>
      <c r="B45" s="725"/>
      <c r="C45" s="725"/>
      <c r="D45" s="725"/>
      <c r="E45" s="725"/>
      <c r="F45" s="725"/>
      <c r="G45" s="726"/>
      <c r="H45" s="648" t="s">
        <v>61</v>
      </c>
      <c r="I45" s="648" t="s">
        <v>218</v>
      </c>
      <c r="J45" s="649"/>
      <c r="K45" s="649"/>
      <c r="L45" s="643" t="s">
        <v>271</v>
      </c>
      <c r="M45" s="644"/>
      <c r="N45" s="644"/>
      <c r="O45" s="644"/>
      <c r="P45" s="644"/>
      <c r="Q45" s="644"/>
      <c r="R45" s="644"/>
      <c r="S45" s="645"/>
      <c r="T45" s="638" t="s">
        <v>220</v>
      </c>
      <c r="U45" s="631"/>
      <c r="V45" s="631"/>
      <c r="W45" s="631"/>
      <c r="X45" s="631"/>
      <c r="Y45" s="631"/>
      <c r="Z45" s="631"/>
      <c r="AA45" s="631"/>
      <c r="AB45" s="631"/>
      <c r="AC45" s="631"/>
      <c r="AD45" s="631"/>
      <c r="AE45" s="631"/>
      <c r="AF45" s="631"/>
      <c r="AG45" s="631"/>
      <c r="AH45" s="631"/>
      <c r="AI45" s="631"/>
      <c r="AJ45" s="639"/>
    </row>
    <row r="46" spans="1:39" ht="36.75" customHeight="1">
      <c r="A46" s="724"/>
      <c r="B46" s="725"/>
      <c r="C46" s="725"/>
      <c r="D46" s="725"/>
      <c r="E46" s="725"/>
      <c r="F46" s="725"/>
      <c r="G46" s="726"/>
      <c r="H46" s="650"/>
      <c r="I46" s="650"/>
      <c r="J46" s="651"/>
      <c r="K46" s="651"/>
      <c r="L46" s="640" t="s">
        <v>272</v>
      </c>
      <c r="M46" s="641"/>
      <c r="N46" s="641"/>
      <c r="O46" s="641"/>
      <c r="P46" s="641"/>
      <c r="Q46" s="641"/>
      <c r="R46" s="641"/>
      <c r="S46" s="642"/>
      <c r="T46" s="638" t="s">
        <v>221</v>
      </c>
      <c r="U46" s="631"/>
      <c r="V46" s="75"/>
      <c r="W46" s="154" t="s">
        <v>222</v>
      </c>
      <c r="X46" s="75"/>
      <c r="Y46" s="154" t="s">
        <v>223</v>
      </c>
      <c r="Z46" s="75"/>
      <c r="AA46" s="154" t="s">
        <v>5</v>
      </c>
      <c r="AB46" s="72" t="s">
        <v>224</v>
      </c>
      <c r="AC46" s="631" t="s">
        <v>221</v>
      </c>
      <c r="AD46" s="631"/>
      <c r="AE46" s="75"/>
      <c r="AF46" s="154" t="s">
        <v>222</v>
      </c>
      <c r="AG46" s="75"/>
      <c r="AH46" s="154" t="s">
        <v>223</v>
      </c>
      <c r="AI46" s="75"/>
      <c r="AJ46" s="313" t="s">
        <v>5</v>
      </c>
    </row>
    <row r="47" spans="1:39" ht="12.95" customHeight="1">
      <c r="A47" s="724"/>
      <c r="B47" s="725"/>
      <c r="C47" s="725"/>
      <c r="D47" s="725"/>
      <c r="E47" s="725"/>
      <c r="F47" s="725"/>
      <c r="G47" s="726"/>
      <c r="H47" s="648" t="s">
        <v>61</v>
      </c>
      <c r="I47" s="648" t="s">
        <v>219</v>
      </c>
      <c r="J47" s="649"/>
      <c r="K47" s="649"/>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4"/>
    </row>
    <row r="48" spans="1:39" ht="7.5" customHeight="1">
      <c r="A48" s="727"/>
      <c r="B48" s="728"/>
      <c r="C48" s="728"/>
      <c r="D48" s="728"/>
      <c r="E48" s="728"/>
      <c r="F48" s="728"/>
      <c r="G48" s="729"/>
      <c r="H48" s="650"/>
      <c r="I48" s="650"/>
      <c r="J48" s="651"/>
      <c r="K48" s="651"/>
      <c r="L48" s="33"/>
      <c r="M48" s="33"/>
      <c r="N48" s="28"/>
      <c r="O48" s="28"/>
      <c r="P48" s="28"/>
      <c r="Q48" s="28"/>
      <c r="R48" s="28"/>
      <c r="S48" s="28"/>
      <c r="T48" s="28"/>
      <c r="U48" s="28"/>
      <c r="V48" s="28"/>
      <c r="W48" s="28"/>
      <c r="X48" s="28"/>
      <c r="Y48" s="28"/>
      <c r="Z48" s="28"/>
      <c r="AA48" s="28"/>
      <c r="AB48" s="28"/>
      <c r="AC48" s="28"/>
      <c r="AD48" s="28"/>
      <c r="AE48" s="28"/>
      <c r="AF48" s="28"/>
      <c r="AG48" s="28"/>
      <c r="AH48" s="28"/>
      <c r="AI48" s="28"/>
      <c r="AJ48" s="29"/>
    </row>
    <row r="50" spans="13:38" ht="30" customHeight="1">
      <c r="M50" s="17"/>
      <c r="N50" s="30"/>
      <c r="O50" s="689" t="s">
        <v>299</v>
      </c>
      <c r="P50" s="689"/>
      <c r="Q50" s="689"/>
      <c r="R50" s="689"/>
      <c r="S50" s="689"/>
      <c r="T50" s="689"/>
      <c r="U50" s="690" t="str">
        <f>IF(【入力シート】!J4="","",【入力シート】!J4)</f>
        <v/>
      </c>
      <c r="V50" s="533"/>
      <c r="W50" s="533"/>
      <c r="X50" s="533"/>
      <c r="Y50" s="533"/>
      <c r="Z50" s="533"/>
      <c r="AA50" s="533"/>
      <c r="AB50" s="533"/>
      <c r="AC50" s="533"/>
      <c r="AD50" s="533"/>
      <c r="AE50" s="533"/>
      <c r="AF50" s="533"/>
      <c r="AG50" s="533"/>
      <c r="AH50" s="533"/>
      <c r="AI50" s="533"/>
      <c r="AJ50" s="578"/>
    </row>
    <row r="51" spans="13:38" ht="30" customHeight="1">
      <c r="M51" s="31"/>
      <c r="N51" s="17"/>
      <c r="O51" s="689" t="s">
        <v>300</v>
      </c>
      <c r="P51" s="689"/>
      <c r="Q51" s="689"/>
      <c r="R51" s="689"/>
      <c r="S51" s="689"/>
      <c r="T51" s="689"/>
      <c r="U51" s="690" t="str">
        <f>【入力シート】!J7&amp;AL51&amp;【入力シート】!J8</f>
        <v>　</v>
      </c>
      <c r="V51" s="533"/>
      <c r="W51" s="533"/>
      <c r="X51" s="533"/>
      <c r="Y51" s="533"/>
      <c r="Z51" s="533"/>
      <c r="AA51" s="533"/>
      <c r="AB51" s="533"/>
      <c r="AC51" s="533"/>
      <c r="AD51" s="533"/>
      <c r="AE51" s="533"/>
      <c r="AF51" s="533"/>
      <c r="AG51" s="533"/>
      <c r="AH51" s="533"/>
      <c r="AI51" s="533"/>
      <c r="AJ51" s="578"/>
      <c r="AL51" s="27" t="s">
        <v>78</v>
      </c>
    </row>
  </sheetData>
  <mergeCells count="58">
    <mergeCell ref="R19:S19"/>
    <mergeCell ref="H47:H48"/>
    <mergeCell ref="I47:K48"/>
    <mergeCell ref="A19:G19"/>
    <mergeCell ref="I19:K19"/>
    <mergeCell ref="L19:Q19"/>
    <mergeCell ref="A33:G48"/>
    <mergeCell ref="J34:AJ36"/>
    <mergeCell ref="A20:G32"/>
    <mergeCell ref="N20:O20"/>
    <mergeCell ref="Q20:R20"/>
    <mergeCell ref="S20:V20"/>
    <mergeCell ref="H44:AJ44"/>
    <mergeCell ref="H45:H46"/>
    <mergeCell ref="I45:K46"/>
    <mergeCell ref="H20:J20"/>
    <mergeCell ref="AF18:AG18"/>
    <mergeCell ref="A17:G17"/>
    <mergeCell ref="A18:G18"/>
    <mergeCell ref="N18:O18"/>
    <mergeCell ref="Q18:R18"/>
    <mergeCell ref="S18:V18"/>
    <mergeCell ref="AE17:AH17"/>
    <mergeCell ref="H18:I18"/>
    <mergeCell ref="W18:X18"/>
    <mergeCell ref="I17:M17"/>
    <mergeCell ref="O17:V17"/>
    <mergeCell ref="X17:AC17"/>
    <mergeCell ref="AC18:AD18"/>
    <mergeCell ref="AE3:AJ3"/>
    <mergeCell ref="I16:M16"/>
    <mergeCell ref="O16:T16"/>
    <mergeCell ref="A4:AJ6"/>
    <mergeCell ref="A8:AJ10"/>
    <mergeCell ref="A12:G12"/>
    <mergeCell ref="H12:AJ12"/>
    <mergeCell ref="A13:G13"/>
    <mergeCell ref="H13:AJ14"/>
    <mergeCell ref="A14:G14"/>
    <mergeCell ref="A15:G15"/>
    <mergeCell ref="H15:AJ15"/>
    <mergeCell ref="A16:G16"/>
    <mergeCell ref="AD16:AH16"/>
    <mergeCell ref="X16:AB16"/>
    <mergeCell ref="O50:T50"/>
    <mergeCell ref="O51:T51"/>
    <mergeCell ref="U50:AJ50"/>
    <mergeCell ref="U51:AJ51"/>
    <mergeCell ref="AC20:AD20"/>
    <mergeCell ref="AF20:AG20"/>
    <mergeCell ref="I22:AJ24"/>
    <mergeCell ref="K31:AJ31"/>
    <mergeCell ref="L45:S45"/>
    <mergeCell ref="T45:AJ45"/>
    <mergeCell ref="AC46:AD46"/>
    <mergeCell ref="L46:S46"/>
    <mergeCell ref="T46:U46"/>
    <mergeCell ref="W20:Y20"/>
  </mergeCells>
  <phoneticPr fontId="1"/>
  <dataValidations count="2">
    <dataValidation type="list" allowBlank="1" showInputMessage="1" showErrorMessage="1" sqref="H47 J30:J31 H16:H17 N16:N17 J25:J28 W16:W17 H45 AC16">
      <formula1>"□,■"</formula1>
    </dataValidation>
    <dataValidation type="list" allowBlank="1" showInputMessage="1" showErrorMessage="1" sqref="T45:AJ45">
      <formula1>"選択してください,休暇,休職,休学"</formula1>
    </dataValidation>
  </dataValidations>
  <printOptions horizontalCentered="1" verticalCentered="1"/>
  <pageMargins left="0.55118110236220474" right="0.55118110236220474" top="0.39370078740157483" bottom="0.19685039370078741" header="0.39370078740157483" footer="0.19685039370078741"/>
  <pageSetup paperSize="9" scale="6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27BB814BBA23345A8FB4E364ECD38D5" ma:contentTypeVersion="10" ma:contentTypeDescription="新しいドキュメントを作成します。" ma:contentTypeScope="" ma:versionID="b182a6df8ca25060802c9f3c125342e0">
  <xsd:schema xmlns:xsd="http://www.w3.org/2001/XMLSchema" xmlns:xs="http://www.w3.org/2001/XMLSchema" xmlns:p="http://schemas.microsoft.com/office/2006/metadata/properties" xmlns:ns2="a36ff368-d5c4-4adb-b2bb-01006299e99a" xmlns:ns3="8215c9fb-2f00-4f47-b3ec-7ccb062ff5b5" targetNamespace="http://schemas.microsoft.com/office/2006/metadata/properties" ma:root="true" ma:fieldsID="ee24eddf6b629279cc7dc55129301f56" ns2:_="" ns3:_="">
    <xsd:import namespace="a36ff368-d5c4-4adb-b2bb-01006299e99a"/>
    <xsd:import namespace="8215c9fb-2f00-4f47-b3ec-7ccb062ff5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6ff368-d5c4-4adb-b2bb-01006299e9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15c9fb-2f00-4f47-b3ec-7ccb062ff5b5"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2FCFA4-7476-4A9E-9C1E-56BC77DF6259}">
  <ds:schemaRefs>
    <ds:schemaRef ds:uri="http://schemas.microsoft.com/sharepoint/v3/contenttype/forms"/>
  </ds:schemaRefs>
</ds:datastoreItem>
</file>

<file path=customXml/itemProps2.xml><?xml version="1.0" encoding="utf-8"?>
<ds:datastoreItem xmlns:ds="http://schemas.openxmlformats.org/officeDocument/2006/customXml" ds:itemID="{BC46B5DC-0B82-4EDE-9E30-EAD72CA520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6ff368-d5c4-4adb-b2bb-01006299e99a"/>
    <ds:schemaRef ds:uri="8215c9fb-2f00-4f47-b3ec-7ccb062ff5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5126CA-7DF9-4197-8C35-28B18C9DC7FB}">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8215c9fb-2f00-4f47-b3ec-7ccb062ff5b5"/>
    <ds:schemaRef ds:uri="a36ff368-d5c4-4adb-b2bb-01006299e99a"/>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【入力シート】</vt:lpstr>
      <vt:lpstr>提出書類一覧（交付）</vt:lpstr>
      <vt:lpstr>第3号様式・第6号様式_総括表</vt:lpstr>
      <vt:lpstr>別紙1_事業所別</vt:lpstr>
      <vt:lpstr>別紙2_宿舎別</vt:lpstr>
      <vt:lpstr>別紙様式１_入居確認</vt:lpstr>
      <vt:lpstr>別紙様式２_誓約書</vt:lpstr>
      <vt:lpstr>提出書類一覧 (実績)</vt:lpstr>
      <vt:lpstr>別紙様式３_実績報告時雇用在学状況等証明書</vt:lpstr>
      <vt:lpstr>別紙様式４_払込証明書</vt:lpstr>
      <vt:lpstr>【参考】計算シート(日割り計算)</vt:lpstr>
      <vt:lpstr>【集計シート】</vt:lpstr>
      <vt:lpstr>リスト</vt:lpstr>
      <vt:lpstr>第3号様式・第6号様式_総括表!Print_Area</vt:lpstr>
      <vt:lpstr>'提出書類一覧 (実績)'!Print_Area</vt:lpstr>
      <vt:lpstr>'提出書類一覧（交付）'!Print_Area</vt:lpstr>
      <vt:lpstr>別紙1_事業所別!Print_Area</vt:lpstr>
      <vt:lpstr>別紙2_宿舎別!Print_Area</vt:lpstr>
      <vt:lpstr>別紙様式１_入居確認!Print_Area</vt:lpstr>
      <vt:lpstr>別紙様式２_誓約書!Print_Area</vt:lpstr>
      <vt:lpstr>別紙様式３_実績報告時雇用在学状況等証明書!Print_Area</vt:lpstr>
      <vt:lpstr>別紙様式４_払込証明書!Print_Area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及川 和美/パソナ</dc:creator>
  <cp:keywords/>
  <dc:description/>
  <cp:lastModifiedBy>g22-admin</cp:lastModifiedBy>
  <cp:revision/>
  <cp:lastPrinted>2025-06-27T05:34:12Z</cp:lastPrinted>
  <dcterms:created xsi:type="dcterms:W3CDTF">2024-05-16T03:19:57Z</dcterms:created>
  <dcterms:modified xsi:type="dcterms:W3CDTF">2025-06-30T06:05:39Z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0x010100227BB814BBA23345A8FB4E364ECD38D5</vt:lpwstr>
  </property>
  <property fmtid="{D5CDD505-2E9C-101B-9397-08002B2CF9AE}" pid="3" name="MediaServiceImageTags">
    <vt:lpwstr/>
  </property>
</Properties>
</file>