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ab\組織共有\高齢者福祉課\015_介護人材確保定着支援担当\40_外国人介護人材雇用（就学）に関する支援補助事業\03_様式\"/>
    </mc:Choice>
  </mc:AlternateContent>
  <bookViews>
    <workbookView xWindow="0" yWindow="0" windowWidth="19200" windowHeight="7995" tabRatio="698" firstSheet="1" activeTab="2"/>
  </bookViews>
  <sheets>
    <sheet name="【入力シート】" sheetId="15" r:id="rId1"/>
    <sheet name="提出書類一覧（交付）" sheetId="58" r:id="rId2"/>
    <sheet name="交付申請書・実績報告書" sheetId="45" r:id="rId3"/>
    <sheet name="別紙1_事業所別" sheetId="46" r:id="rId4"/>
    <sheet name="別紙2_対象者一覧" sheetId="57" r:id="rId5"/>
    <sheet name="別紙様式１_雇用証明書" sheetId="44" r:id="rId6"/>
    <sheet name="変更・廃止届出書" sheetId="62" r:id="rId7"/>
    <sheet name="別紙1_事業所別（変更）" sheetId="63" r:id="rId8"/>
    <sheet name="別紙2_対象者一覧 (変更)" sheetId="64" r:id="rId9"/>
    <sheet name="提出書類一覧（実績）" sheetId="59" r:id="rId10"/>
    <sheet name="別紙様式２_払込証明書" sheetId="60" r:id="rId11"/>
    <sheet name="第7号様式_請求書兼口座振替依頼書" sheetId="61" r:id="rId12"/>
    <sheet name="【集計シート】" sheetId="26" state="hidden" r:id="rId13"/>
    <sheet name="リスト" sheetId="16" state="hidden" r:id="rId14"/>
  </sheets>
  <externalReferences>
    <externalReference r:id="rId15"/>
  </externalReferences>
  <definedNames>
    <definedName name="_xlnm.Print_Area" localSheetId="2">交付申請書・実績報告書!$A$1:$AC$32</definedName>
    <definedName name="_xlnm.Print_Area" localSheetId="11">第7号様式_請求書兼口座振替依頼書!$A$1:$AE$47</definedName>
    <definedName name="_xlnm.Print_Area" localSheetId="1">'提出書類一覧（交付）'!$A$1:$H$33</definedName>
    <definedName name="_xlnm.Print_Area" localSheetId="9">'提出書類一覧（実績）'!$A$1:$H$33</definedName>
    <definedName name="_xlnm.Print_Area" localSheetId="3">別紙1_事業所別!$A$1:$J$27</definedName>
    <definedName name="_xlnm.Print_Area" localSheetId="7">'別紙1_事業所別（変更）'!$A$1:$J$27</definedName>
    <definedName name="_xlnm.Print_Area" localSheetId="4">別紙2_対象者一覧!$A$1:$M$51</definedName>
    <definedName name="_xlnm.Print_Area" localSheetId="8">'別紙2_対象者一覧 (変更)'!$A$1:$M$51</definedName>
    <definedName name="_xlnm.Print_Area" localSheetId="5">別紙様式１_雇用証明書!$A$1:$AJ$54</definedName>
    <definedName name="_xlnm.Print_Area" localSheetId="10">別紙様式２_払込証明書!$A$1:$O$44</definedName>
    <definedName name="_xlnm.Print_Area" localSheetId="6">変更・廃止届出書!$A$1:$AH$54</definedName>
    <definedName name="事業計画書_福祉避難所別_" localSheetId="1">#REF!</definedName>
    <definedName name="事業計画書_福祉避難所別_" localSheetId="9">#REF!</definedName>
    <definedName name="事業計画書_福祉避難所別_" localSheetId="7">#REF!</definedName>
    <definedName name="事業計画書_福祉避難所別_" localSheetId="8">#REF!</definedName>
    <definedName name="事業計画書_福祉避難所別_" localSheetId="5">#REF!</definedName>
    <definedName name="事業計画書_福祉避難所別_" localSheetId="10">#REF!</definedName>
    <definedName name="事業計画書_福祉避難所別_">#REF!</definedName>
    <definedName name="図１">[1]様式5!$B$50</definedName>
    <definedName name="図３">[1]様式5!$B$50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60" l="1"/>
  <c r="K43" i="60" l="1"/>
  <c r="K20" i="60"/>
  <c r="K21" i="60"/>
  <c r="K22" i="60"/>
  <c r="K23" i="60"/>
  <c r="K24" i="60"/>
  <c r="K25" i="60"/>
  <c r="K26" i="60"/>
  <c r="K27" i="60"/>
  <c r="K28" i="60"/>
  <c r="K29" i="60"/>
  <c r="K30" i="60"/>
  <c r="K31" i="60"/>
  <c r="K32" i="60"/>
  <c r="K33" i="60"/>
  <c r="K34" i="60"/>
  <c r="K35" i="60"/>
  <c r="K36" i="60"/>
  <c r="K37" i="60"/>
  <c r="K38" i="60"/>
  <c r="K39" i="60"/>
  <c r="K40" i="60"/>
  <c r="K41" i="60"/>
  <c r="K42" i="60"/>
  <c r="K19" i="60"/>
  <c r="K18" i="60"/>
  <c r="L9" i="57" l="1"/>
  <c r="K9" i="57"/>
  <c r="A2" i="57" l="1"/>
  <c r="B1" i="46"/>
  <c r="D12" i="45"/>
  <c r="A1" i="45"/>
  <c r="L47" i="64" l="1"/>
  <c r="K47" i="64"/>
  <c r="L45" i="64"/>
  <c r="K45" i="64"/>
  <c r="K43" i="64"/>
  <c r="L43" i="64" s="1"/>
  <c r="K41" i="64"/>
  <c r="L41" i="64" s="1"/>
  <c r="L39" i="64"/>
  <c r="K39" i="64"/>
  <c r="L37" i="64"/>
  <c r="K37" i="64"/>
  <c r="K35" i="64"/>
  <c r="L35" i="64" s="1"/>
  <c r="K33" i="64"/>
  <c r="L33" i="64" s="1"/>
  <c r="L31" i="64"/>
  <c r="K31" i="64"/>
  <c r="L29" i="64"/>
  <c r="K29" i="64"/>
  <c r="K27" i="64"/>
  <c r="L27" i="64" s="1"/>
  <c r="K25" i="64"/>
  <c r="L25" i="64" s="1"/>
  <c r="L23" i="64"/>
  <c r="K23" i="64"/>
  <c r="L21" i="64"/>
  <c r="K21" i="64"/>
  <c r="K19" i="64"/>
  <c r="L19" i="64" s="1"/>
  <c r="K17" i="64"/>
  <c r="L17" i="64" s="1"/>
  <c r="L15" i="64"/>
  <c r="K15" i="64"/>
  <c r="L13" i="64"/>
  <c r="K13" i="64"/>
  <c r="K11" i="64"/>
  <c r="L11" i="64" s="1"/>
  <c r="K9" i="64"/>
  <c r="L9" i="64" s="1"/>
  <c r="F25" i="63"/>
  <c r="E25" i="63"/>
  <c r="C10" i="63"/>
  <c r="H5" i="63"/>
  <c r="AE2" i="44"/>
  <c r="AB2" i="45"/>
  <c r="AB2" i="62"/>
  <c r="E53" i="62"/>
  <c r="E52" i="62"/>
  <c r="E51" i="62"/>
  <c r="E50" i="62"/>
  <c r="AA8" i="62"/>
  <c r="AA7" i="62"/>
  <c r="AA6" i="62"/>
  <c r="AA5" i="62"/>
  <c r="L49" i="64" l="1"/>
  <c r="G15" i="59"/>
  <c r="G14" i="59"/>
  <c r="G13" i="59"/>
  <c r="G15" i="58"/>
  <c r="G14" i="58"/>
  <c r="G13" i="58"/>
  <c r="U53" i="44"/>
  <c r="U51" i="44"/>
  <c r="U48" i="44"/>
  <c r="U46" i="44"/>
  <c r="E30" i="45"/>
  <c r="E29" i="45"/>
  <c r="E28" i="45"/>
  <c r="E27" i="45"/>
  <c r="L16" i="45"/>
  <c r="C10" i="46"/>
  <c r="AA8" i="45"/>
  <c r="AA7" i="45"/>
  <c r="AA6" i="45"/>
  <c r="AA5" i="45"/>
  <c r="N5" i="60"/>
  <c r="P12" i="61"/>
  <c r="P10" i="61"/>
  <c r="P6" i="61"/>
  <c r="P4" i="61"/>
  <c r="M29" i="61" l="1"/>
  <c r="M27" i="61"/>
  <c r="M25" i="61"/>
  <c r="M26" i="61"/>
  <c r="R45" i="61"/>
  <c r="R44" i="61"/>
  <c r="R43" i="61"/>
  <c r="R42" i="61"/>
  <c r="V10" i="45" l="1"/>
  <c r="M28" i="61" l="1"/>
  <c r="K44" i="60" l="1"/>
  <c r="N6" i="60" l="1"/>
  <c r="K39" i="57" l="1"/>
  <c r="L39" i="57" s="1"/>
  <c r="K41" i="57"/>
  <c r="L41" i="57" s="1"/>
  <c r="K43" i="57"/>
  <c r="L43" i="57" s="1"/>
  <c r="K45" i="57"/>
  <c r="L45" i="57" s="1"/>
  <c r="K47" i="57"/>
  <c r="L47" i="57" s="1"/>
  <c r="K37" i="57"/>
  <c r="B10" i="46"/>
  <c r="E25" i="46"/>
  <c r="O6" i="44" l="1"/>
  <c r="L37" i="57"/>
  <c r="K11" i="57"/>
  <c r="L11" i="57" s="1"/>
  <c r="K13" i="57"/>
  <c r="L13" i="57" s="1"/>
  <c r="K15" i="57"/>
  <c r="L15" i="57" s="1"/>
  <c r="K17" i="57"/>
  <c r="L17" i="57" s="1"/>
  <c r="K19" i="57"/>
  <c r="L19" i="57" s="1"/>
  <c r="K21" i="57"/>
  <c r="L21" i="57" s="1"/>
  <c r="K23" i="57"/>
  <c r="L23" i="57" s="1"/>
  <c r="K25" i="57"/>
  <c r="L25" i="57" s="1"/>
  <c r="K27" i="57"/>
  <c r="L27" i="57" s="1"/>
  <c r="K29" i="57"/>
  <c r="L29" i="57" s="1"/>
  <c r="K31" i="57"/>
  <c r="L31" i="57" s="1"/>
  <c r="K33" i="57"/>
  <c r="L33" i="57" s="1"/>
  <c r="K35" i="57"/>
  <c r="L35" i="57" s="1"/>
  <c r="L49" i="57" l="1"/>
  <c r="C16" i="45" l="1"/>
  <c r="M12" i="15" l="1"/>
  <c r="H5" i="46" l="1"/>
  <c r="F25" i="46" l="1"/>
  <c r="AT1" i="15" l="1"/>
  <c r="B1" i="15" s="1"/>
  <c r="B6" i="44" l="1"/>
  <c r="M13" i="15" l="1"/>
  <c r="I2" i="26" l="1"/>
  <c r="D2" i="26"/>
  <c r="Q12" i="15"/>
  <c r="H2" i="26" l="1"/>
  <c r="AD2" i="26"/>
  <c r="Z2" i="26"/>
  <c r="AB2" i="26" l="1"/>
  <c r="AA2" i="26" l="1"/>
  <c r="AC2" i="26" l="1"/>
  <c r="A2" i="26" l="1"/>
  <c r="V2" i="26"/>
  <c r="E2" i="26"/>
  <c r="W2" i="26" l="1"/>
  <c r="X2" i="26"/>
  <c r="B2" i="26"/>
  <c r="T2" i="26" l="1"/>
  <c r="S2" i="26"/>
  <c r="R2" i="26"/>
  <c r="Q2" i="26"/>
  <c r="P2" i="26"/>
  <c r="O2" i="26"/>
  <c r="N2" i="26"/>
  <c r="M2" i="26"/>
  <c r="L2" i="26"/>
  <c r="K2" i="26"/>
  <c r="J2" i="26"/>
  <c r="G2" i="26"/>
  <c r="F2" i="26"/>
  <c r="C2" i="26"/>
  <c r="Y2" i="26" l="1"/>
  <c r="U2" i="26" l="1"/>
</calcChain>
</file>

<file path=xl/comments1.xml><?xml version="1.0" encoding="utf-8"?>
<comments xmlns="http://schemas.openxmlformats.org/spreadsheetml/2006/main">
  <authors>
    <author>g22-admin</author>
  </authors>
  <commentList>
    <comment ref="AC1" authorId="0" shapeId="0">
      <text>
        <r>
          <rPr>
            <b/>
            <sz val="9"/>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List>
</comments>
</file>

<file path=xl/comments2.xml><?xml version="1.0" encoding="utf-8"?>
<comments xmlns="http://schemas.openxmlformats.org/spreadsheetml/2006/main">
  <authors>
    <author>g22-admin</author>
  </authors>
  <commentList>
    <comment ref="I1" authorId="0" shapeId="0">
      <text>
        <r>
          <rPr>
            <b/>
            <sz val="12"/>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List>
</comments>
</file>

<file path=xl/comments3.xml><?xml version="1.0" encoding="utf-8"?>
<comments xmlns="http://schemas.openxmlformats.org/spreadsheetml/2006/main">
  <authors>
    <author>g22-admin</author>
  </authors>
  <commentList>
    <comment ref="L2" authorId="0" shapeId="0">
      <text>
        <r>
          <rPr>
            <b/>
            <sz val="12"/>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List>
</comments>
</file>

<file path=xl/comments4.xml><?xml version="1.0" encoding="utf-8"?>
<comments xmlns="http://schemas.openxmlformats.org/spreadsheetml/2006/main">
  <authors>
    <author>g22-admin</author>
  </authors>
  <commentList>
    <comment ref="D9" authorId="0" shapeId="0">
      <text>
        <r>
          <rPr>
            <b/>
            <sz val="12"/>
            <color indexed="81"/>
            <rFont val="MS P ゴシック"/>
            <family val="3"/>
            <charset val="128"/>
          </rPr>
          <t>別紙1で入力した事業所名がプルダウンに反映されます。</t>
        </r>
      </text>
    </comment>
  </commentList>
</comments>
</file>

<file path=xl/comments5.xml><?xml version="1.0" encoding="utf-8"?>
<comments xmlns="http://schemas.openxmlformats.org/spreadsheetml/2006/main">
  <authors>
    <author>g22-admin</author>
  </authors>
  <commentList>
    <comment ref="L21" authorId="0" shapeId="0">
      <text>
        <r>
          <rPr>
            <b/>
            <sz val="9"/>
            <color indexed="81"/>
            <rFont val="MS P ゴシック"/>
            <family val="3"/>
            <charset val="128"/>
          </rPr>
          <t>実績報告書に記載した補助金所要額を入力してください。</t>
        </r>
      </text>
    </comment>
  </commentList>
</comments>
</file>

<file path=xl/sharedStrings.xml><?xml version="1.0" encoding="utf-8"?>
<sst xmlns="http://schemas.openxmlformats.org/spreadsheetml/2006/main" count="465" uniqueCount="316">
  <si>
    <t>法人名称</t>
    <rPh sb="0" eb="2">
      <t>ホウジン</t>
    </rPh>
    <rPh sb="2" eb="4">
      <t>メイショウ</t>
    </rPh>
    <phoneticPr fontId="1"/>
  </si>
  <si>
    <t>法人所在地</t>
    <rPh sb="0" eb="2">
      <t>ホウジン</t>
    </rPh>
    <rPh sb="2" eb="5">
      <t>ショザイチ</t>
    </rPh>
    <phoneticPr fontId="1"/>
  </si>
  <si>
    <t>TEL</t>
    <phoneticPr fontId="1"/>
  </si>
  <si>
    <t>e-mail</t>
    <phoneticPr fontId="1"/>
  </si>
  <si>
    <t>日</t>
    <rPh sb="0" eb="1">
      <t>ニチ</t>
    </rPh>
    <phoneticPr fontId="1"/>
  </si>
  <si>
    <t>申請時点で最新の情報をご入力下さい。</t>
    <rPh sb="12" eb="14">
      <t>ニュウリョク</t>
    </rPh>
    <rPh sb="14" eb="15">
      <t>クダ</t>
    </rPh>
    <phoneticPr fontId="1"/>
  </si>
  <si>
    <t>郵便番号</t>
    <rPh sb="0" eb="4">
      <t>ユウビンバンゴウ</t>
    </rPh>
    <phoneticPr fontId="1"/>
  </si>
  <si>
    <t>ー</t>
    <phoneticPr fontId="1"/>
  </si>
  <si>
    <t>住所</t>
    <rPh sb="0" eb="2">
      <t>ジュウショ</t>
    </rPh>
    <phoneticPr fontId="1"/>
  </si>
  <si>
    <t>代表者職名</t>
    <rPh sb="0" eb="3">
      <t>ダイヒョウシャ</t>
    </rPh>
    <rPh sb="3" eb="5">
      <t>ショクメイ</t>
    </rPh>
    <phoneticPr fontId="1"/>
  </si>
  <si>
    <t>代表者氏名</t>
    <rPh sb="0" eb="3">
      <t>ダイヒョウシャ</t>
    </rPh>
    <rPh sb="3" eb="5">
      <t>シメイ</t>
    </rPh>
    <phoneticPr fontId="1"/>
  </si>
  <si>
    <t>ご担当者の方の部署名をご入力下さい。</t>
    <rPh sb="7" eb="10">
      <t>ブショメイ</t>
    </rPh>
    <rPh sb="14" eb="15">
      <t>クダ</t>
    </rPh>
    <phoneticPr fontId="1"/>
  </si>
  <si>
    <t>ご担当者の方の氏名をご入力下さい。</t>
    <rPh sb="7" eb="9">
      <t>シメイ</t>
    </rPh>
    <rPh sb="13" eb="14">
      <t>クダ</t>
    </rPh>
    <phoneticPr fontId="1"/>
  </si>
  <si>
    <t>月</t>
    <rPh sb="0" eb="1">
      <t>ツキ</t>
    </rPh>
    <phoneticPr fontId="1"/>
  </si>
  <si>
    <t>サービス種別</t>
    <rPh sb="4" eb="6">
      <t>シュベツ</t>
    </rPh>
    <phoneticPr fontId="1"/>
  </si>
  <si>
    <t>4．訪問介護（総合事業を含む）</t>
    <rPh sb="7" eb="9">
      <t>ソウゴウ</t>
    </rPh>
    <rPh sb="9" eb="11">
      <t>ジギョウ</t>
    </rPh>
    <rPh sb="12" eb="13">
      <t>フク</t>
    </rPh>
    <phoneticPr fontId="1"/>
  </si>
  <si>
    <t>円</t>
    <rPh sb="0" eb="1">
      <t>エン</t>
    </rPh>
    <phoneticPr fontId="1"/>
  </si>
  <si>
    <t>1．介護老人福祉施設</t>
    <phoneticPr fontId="1"/>
  </si>
  <si>
    <t>2．介護老人保健施設</t>
    <phoneticPr fontId="1"/>
  </si>
  <si>
    <t>3．介護医療院</t>
    <phoneticPr fontId="1"/>
  </si>
  <si>
    <t>5．（介護予防）訪問入浴介護</t>
    <phoneticPr fontId="1"/>
  </si>
  <si>
    <t>6．通所介護（総合事業を含む）</t>
    <rPh sb="7" eb="9">
      <t>ソウゴウ</t>
    </rPh>
    <rPh sb="9" eb="11">
      <t>ジギョウ</t>
    </rPh>
    <rPh sb="12" eb="13">
      <t>フク</t>
    </rPh>
    <phoneticPr fontId="1"/>
  </si>
  <si>
    <t>7．（介護予防）通所リハビリテーション</t>
    <phoneticPr fontId="1"/>
  </si>
  <si>
    <t>8．（介護予防）短期入所生活介護</t>
    <phoneticPr fontId="1"/>
  </si>
  <si>
    <t>9．（介護予防）短期入所療養介護</t>
    <phoneticPr fontId="1"/>
  </si>
  <si>
    <t>10．（介護予防）特定施設入居者生活介護</t>
    <phoneticPr fontId="1"/>
  </si>
  <si>
    <t>11．定期巡回・随時対応型訪問介護看護</t>
    <phoneticPr fontId="1"/>
  </si>
  <si>
    <t>12．夜間対応型訪問介護</t>
    <phoneticPr fontId="1"/>
  </si>
  <si>
    <t>13．（介護予防）認知症対応型通所介護</t>
    <phoneticPr fontId="1"/>
  </si>
  <si>
    <t>14．（介護予防）小規模多機能型居宅介護</t>
    <phoneticPr fontId="1"/>
  </si>
  <si>
    <t>15．看護小規模多機能型居宅介護</t>
    <phoneticPr fontId="1"/>
  </si>
  <si>
    <t>16．（介護予防）認知症対応型共同生活介護</t>
    <phoneticPr fontId="1"/>
  </si>
  <si>
    <t>17．地域密着型特定施設入居者生活介護</t>
    <phoneticPr fontId="1"/>
  </si>
  <si>
    <t>18．地域密着型介護老人福祉施設入所者生活介護</t>
    <phoneticPr fontId="1"/>
  </si>
  <si>
    <t>19．地域密着型通所介護</t>
    <phoneticPr fontId="1"/>
  </si>
  <si>
    <t>20．居宅介護支援</t>
    <phoneticPr fontId="1"/>
  </si>
  <si>
    <t>21．介護予防支援（地域包括支援センター）</t>
    <phoneticPr fontId="1"/>
  </si>
  <si>
    <t>会社法人等番号（12桁）</t>
  </si>
  <si>
    <t>法人名称</t>
  </si>
  <si>
    <t>法人所在地</t>
  </si>
  <si>
    <t>代表者職名</t>
  </si>
  <si>
    <t>代表者氏名</t>
  </si>
  <si>
    <t>部署名</t>
  </si>
  <si>
    <t>担当者</t>
  </si>
  <si>
    <t>TEL</t>
  </si>
  <si>
    <t>金融機関名</t>
  </si>
  <si>
    <t>本・支店名</t>
  </si>
  <si>
    <t>金融機関コード（4桁）</t>
  </si>
  <si>
    <t>支店コード（3桁）</t>
  </si>
  <si>
    <t>預金種目</t>
  </si>
  <si>
    <t>口座番号</t>
  </si>
  <si>
    <t>口座名義人（カタカナ）</t>
  </si>
  <si>
    <t>提出日</t>
    <phoneticPr fontId="1"/>
  </si>
  <si>
    <t>交付申請額</t>
    <phoneticPr fontId="1"/>
  </si>
  <si>
    <t>変更交付申請有無</t>
    <rPh sb="0" eb="6">
      <t>ヘンコウコウフシンセイ</t>
    </rPh>
    <rPh sb="6" eb="8">
      <t>ウム</t>
    </rPh>
    <phoneticPr fontId="1"/>
  </si>
  <si>
    <t>提出日(変更)</t>
    <phoneticPr fontId="1"/>
  </si>
  <si>
    <t>変更理由</t>
    <rPh sb="0" eb="2">
      <t>ヘンコウ</t>
    </rPh>
    <rPh sb="2" eb="4">
      <t>リユウ</t>
    </rPh>
    <phoneticPr fontId="1"/>
  </si>
  <si>
    <t>変更交付申請額</t>
    <rPh sb="0" eb="6">
      <t>ヘンコウコウフシンセイ</t>
    </rPh>
    <rPh sb="6" eb="7">
      <t>ガク</t>
    </rPh>
    <phoneticPr fontId="1"/>
  </si>
  <si>
    <t>提出日（実績）</t>
    <rPh sb="0" eb="3">
      <t>テイシュツビ</t>
    </rPh>
    <rPh sb="4" eb="6">
      <t>ジッセキ</t>
    </rPh>
    <phoneticPr fontId="1"/>
  </si>
  <si>
    <t>補助所要額</t>
    <rPh sb="0" eb="2">
      <t>ホジョ</t>
    </rPh>
    <rPh sb="2" eb="5">
      <t>ショヨウガク</t>
    </rPh>
    <phoneticPr fontId="1"/>
  </si>
  <si>
    <t>□</t>
  </si>
  <si>
    <t>交付決定額</t>
    <rPh sb="0" eb="2">
      <t>コウフ</t>
    </rPh>
    <rPh sb="2" eb="4">
      <t>ケッテイ</t>
    </rPh>
    <rPh sb="4" eb="5">
      <t>ガク</t>
    </rPh>
    <phoneticPr fontId="1"/>
  </si>
  <si>
    <t>返還額</t>
    <rPh sb="0" eb="3">
      <t>ヘンカンガク</t>
    </rPh>
    <phoneticPr fontId="1"/>
  </si>
  <si>
    <t>交付決定文書番号</t>
    <rPh sb="0" eb="2">
      <t>コウフ</t>
    </rPh>
    <rPh sb="2" eb="4">
      <t>ケッテイ</t>
    </rPh>
    <rPh sb="4" eb="6">
      <t>ブンショ</t>
    </rPh>
    <rPh sb="6" eb="8">
      <t>バンゴウ</t>
    </rPh>
    <phoneticPr fontId="1"/>
  </si>
  <si>
    <t>メールアドレス</t>
    <phoneticPr fontId="1"/>
  </si>
  <si>
    <t>書類送付先</t>
    <rPh sb="0" eb="2">
      <t>ショルイ</t>
    </rPh>
    <rPh sb="2" eb="5">
      <t>ソウフサキ</t>
    </rPh>
    <phoneticPr fontId="1"/>
  </si>
  <si>
    <t>法人所在地が初期値として自動入力されます。
法人所在地とは別に書類の送付を希望する場合は上書き修正してください。</t>
    <rPh sb="0" eb="2">
      <t>ホウジン</t>
    </rPh>
    <rPh sb="2" eb="5">
      <t>ショザイチ</t>
    </rPh>
    <rPh sb="6" eb="9">
      <t>ショキチ</t>
    </rPh>
    <rPh sb="12" eb="14">
      <t>ジドウ</t>
    </rPh>
    <rPh sb="14" eb="16">
      <t>ニュウリョク</t>
    </rPh>
    <rPh sb="22" eb="24">
      <t>ホウジン</t>
    </rPh>
    <rPh sb="24" eb="27">
      <t>ショザイチ</t>
    </rPh>
    <rPh sb="29" eb="30">
      <t>ベツ</t>
    </rPh>
    <rPh sb="31" eb="33">
      <t>ショルイ</t>
    </rPh>
    <rPh sb="34" eb="36">
      <t>ソウフ</t>
    </rPh>
    <rPh sb="37" eb="39">
      <t>キボウ</t>
    </rPh>
    <rPh sb="41" eb="43">
      <t>バアイ</t>
    </rPh>
    <rPh sb="44" eb="46">
      <t>ウワガ</t>
    </rPh>
    <rPh sb="47" eb="49">
      <t>シュウセイ</t>
    </rPh>
    <phoneticPr fontId="1"/>
  </si>
  <si>
    <t>送付先住所</t>
    <rPh sb="0" eb="3">
      <t>ソウフサキ</t>
    </rPh>
    <rPh sb="3" eb="5">
      <t>ジュウショ</t>
    </rPh>
    <phoneticPr fontId="1"/>
  </si>
  <si>
    <t>送付先郵便番号</t>
    <rPh sb="0" eb="3">
      <t>ソウフサキ</t>
    </rPh>
    <rPh sb="3" eb="7">
      <t>ユウビンバンゴウ</t>
    </rPh>
    <phoneticPr fontId="1"/>
  </si>
  <si>
    <t>法 人 名</t>
    <rPh sb="0" eb="1">
      <t>ホウ</t>
    </rPh>
    <rPh sb="2" eb="3">
      <t>ヒト</t>
    </rPh>
    <rPh sb="4" eb="5">
      <t>メイ</t>
    </rPh>
    <phoneticPr fontId="1"/>
  </si>
  <si>
    <t>法　　人
所 在 地</t>
    <rPh sb="0" eb="1">
      <t>ホウ</t>
    </rPh>
    <rPh sb="3" eb="4">
      <t>ヒト</t>
    </rPh>
    <rPh sb="5" eb="6">
      <t>トコロ</t>
    </rPh>
    <rPh sb="7" eb="8">
      <t>ザイ</t>
    </rPh>
    <rPh sb="9" eb="10">
      <t>チ</t>
    </rPh>
    <phoneticPr fontId="1"/>
  </si>
  <si>
    <t xml:space="preserve">記  </t>
    <rPh sb="0" eb="1">
      <t>キ</t>
    </rPh>
    <phoneticPr fontId="1"/>
  </si>
  <si>
    <t xml:space="preserve">〔事務取扱者〕  </t>
    <rPh sb="1" eb="3">
      <t>ジム</t>
    </rPh>
    <rPh sb="3" eb="5">
      <t>トリアツカイ</t>
    </rPh>
    <rPh sb="5" eb="6">
      <t>シャ</t>
    </rPh>
    <phoneticPr fontId="1"/>
  </si>
  <si>
    <t xml:space="preserve">    </t>
    <phoneticPr fontId="1"/>
  </si>
  <si>
    <t>　</t>
    <phoneticPr fontId="1"/>
  </si>
  <si>
    <t>2  内訳</t>
    <rPh sb="3" eb="5">
      <t>ウチワケ</t>
    </rPh>
    <phoneticPr fontId="1"/>
  </si>
  <si>
    <t>１</t>
    <phoneticPr fontId="1"/>
  </si>
  <si>
    <t>２</t>
  </si>
  <si>
    <t>３</t>
  </si>
  <si>
    <t>合           計</t>
    <rPh sb="0" eb="1">
      <t>ゴウケイ</t>
    </rPh>
    <phoneticPr fontId="1"/>
  </si>
  <si>
    <t>事業所名</t>
    <rPh sb="0" eb="3">
      <t>ジギョウショ</t>
    </rPh>
    <rPh sb="3" eb="4">
      <t>メイ</t>
    </rPh>
    <phoneticPr fontId="1"/>
  </si>
  <si>
    <t>備考</t>
    <rPh sb="0" eb="2">
      <t>ビコウ</t>
    </rPh>
    <phoneticPr fontId="1"/>
  </si>
  <si>
    <t>連絡先
（TEL）</t>
    <rPh sb="0" eb="3">
      <t>レンラクサキ</t>
    </rPh>
    <phoneticPr fontId="1"/>
  </si>
  <si>
    <t>代 表 者
職  名</t>
    <rPh sb="0" eb="1">
      <t>ダイ</t>
    </rPh>
    <rPh sb="2" eb="3">
      <t>オモテ</t>
    </rPh>
    <rPh sb="4" eb="5">
      <t>モノ</t>
    </rPh>
    <rPh sb="6" eb="7">
      <t>ショク</t>
    </rPh>
    <rPh sb="9" eb="10">
      <t>メイ</t>
    </rPh>
    <phoneticPr fontId="1"/>
  </si>
  <si>
    <t>所属</t>
    <rPh sb="0" eb="2">
      <t>ショゾク</t>
    </rPh>
    <phoneticPr fontId="1"/>
  </si>
  <si>
    <t>氏名</t>
    <rPh sb="0" eb="2">
      <t>シメイ</t>
    </rPh>
    <phoneticPr fontId="1"/>
  </si>
  <si>
    <t>４</t>
  </si>
  <si>
    <t>５</t>
  </si>
  <si>
    <t>６</t>
  </si>
  <si>
    <t>Ｎｏ．</t>
  </si>
  <si>
    <t>提出時</t>
  </si>
  <si>
    <t>チェック欄</t>
  </si>
  <si>
    <t>提出書類</t>
  </si>
  <si>
    <t>様式等</t>
  </si>
  <si>
    <t>備考</t>
  </si>
  <si>
    <t>注意点</t>
  </si>
  <si>
    <t>提出書類一覧</t>
  </si>
  <si>
    <t>本表</t>
  </si>
  <si>
    <t>勤務先</t>
    <rPh sb="0" eb="3">
      <t>キンムサキ</t>
    </rPh>
    <phoneticPr fontId="1"/>
  </si>
  <si>
    <t>雇用期間</t>
    <rPh sb="0" eb="2">
      <t>コヨウ</t>
    </rPh>
    <rPh sb="2" eb="4">
      <t>キカン</t>
    </rPh>
    <phoneticPr fontId="1"/>
  </si>
  <si>
    <t>（甲）</t>
    <phoneticPr fontId="1"/>
  </si>
  <si>
    <t xml:space="preserve">法　 人　 名： </t>
    <phoneticPr fontId="1"/>
  </si>
  <si>
    <t>代表者職氏名：</t>
    <phoneticPr fontId="1"/>
  </si>
  <si>
    <t>（乙）</t>
    <phoneticPr fontId="1"/>
  </si>
  <si>
    <t>氏　　　　名：</t>
    <phoneticPr fontId="1"/>
  </si>
  <si>
    <t>を甲、</t>
    <rPh sb="1" eb="2">
      <t>コウ</t>
    </rPh>
    <phoneticPr fontId="1"/>
  </si>
  <si>
    <t>を乙と定め、甲は乙の雇用</t>
    <rPh sb="1" eb="2">
      <t>オツ</t>
    </rPh>
    <rPh sb="3" eb="4">
      <t>サダ</t>
    </rPh>
    <phoneticPr fontId="1"/>
  </si>
  <si>
    <t>から</t>
    <phoneticPr fontId="1"/>
  </si>
  <si>
    <t>（採用）令和</t>
    <rPh sb="1" eb="3">
      <t>サイヨウ</t>
    </rPh>
    <phoneticPr fontId="1"/>
  </si>
  <si>
    <t>（退職）令和</t>
    <rPh sb="1" eb="3">
      <t>タイショク</t>
    </rPh>
    <phoneticPr fontId="1"/>
  </si>
  <si>
    <t>1．申請法人情報</t>
    <rPh sb="2" eb="4">
      <t>シンセイ</t>
    </rPh>
    <rPh sb="4" eb="6">
      <t>ホウジン</t>
    </rPh>
    <rPh sb="6" eb="8">
      <t>ジョウホウ</t>
    </rPh>
    <phoneticPr fontId="1"/>
  </si>
  <si>
    <t>2．事務取扱者</t>
    <rPh sb="2" eb="7">
      <t>ジムトリアツカイシャ</t>
    </rPh>
    <phoneticPr fontId="1"/>
  </si>
  <si>
    <t>B</t>
    <phoneticPr fontId="1"/>
  </si>
  <si>
    <t>法人名</t>
    <rPh sb="0" eb="2">
      <t>ホウジン</t>
    </rPh>
    <rPh sb="2" eb="3">
      <t>メイ</t>
    </rPh>
    <phoneticPr fontId="1"/>
  </si>
  <si>
    <t>記入担当者</t>
    <rPh sb="0" eb="5">
      <t>キニュウタントウシャ</t>
    </rPh>
    <phoneticPr fontId="1"/>
  </si>
  <si>
    <t>連絡先</t>
    <rPh sb="0" eb="3">
      <t>レンラクサキ</t>
    </rPh>
    <phoneticPr fontId="1"/>
  </si>
  <si>
    <t>□</t>
    <phoneticPr fontId="1"/>
  </si>
  <si>
    <t>原本の写し</t>
    <phoneticPr fontId="1"/>
  </si>
  <si>
    <t>在留カード</t>
    <phoneticPr fontId="1"/>
  </si>
  <si>
    <t>特定技能「介護」に係る指定書</t>
    <phoneticPr fontId="1"/>
  </si>
  <si>
    <t>パスポート貼付部分</t>
    <rPh sb="5" eb="6">
      <t>ハ</t>
    </rPh>
    <rPh sb="6" eb="7">
      <t>ツ</t>
    </rPh>
    <rPh sb="7" eb="9">
      <t>ブブン</t>
    </rPh>
    <phoneticPr fontId="1"/>
  </si>
  <si>
    <t>ア</t>
    <phoneticPr fontId="1"/>
  </si>
  <si>
    <t>在学証明書その他、在学の事実を確認できる書類</t>
    <rPh sb="0" eb="2">
      <t>ザイガク</t>
    </rPh>
    <rPh sb="2" eb="5">
      <t>ショウメイショ</t>
    </rPh>
    <rPh sb="7" eb="8">
      <t>タ</t>
    </rPh>
    <rPh sb="9" eb="11">
      <t>ザイガク</t>
    </rPh>
    <rPh sb="12" eb="14">
      <t>ジジツ</t>
    </rPh>
    <rPh sb="15" eb="17">
      <t>カクニン</t>
    </rPh>
    <rPh sb="20" eb="22">
      <t>ショルイ</t>
    </rPh>
    <phoneticPr fontId="1"/>
  </si>
  <si>
    <t>在留資格（介護）を有する介護職員</t>
    <phoneticPr fontId="1"/>
  </si>
  <si>
    <t>共通</t>
    <rPh sb="0" eb="2">
      <t>キョウツウ</t>
    </rPh>
    <phoneticPr fontId="1"/>
  </si>
  <si>
    <t>学生</t>
    <rPh sb="0" eb="2">
      <t>ガクセイ</t>
    </rPh>
    <phoneticPr fontId="1"/>
  </si>
  <si>
    <t>品川介護福祉専門学校学生</t>
    <rPh sb="0" eb="10">
      <t>シナガワカイゴフクシセンモンガッコウ</t>
    </rPh>
    <rPh sb="10" eb="12">
      <t>ガクセイ</t>
    </rPh>
    <phoneticPr fontId="1"/>
  </si>
  <si>
    <t>　　　　</t>
    <phoneticPr fontId="1"/>
  </si>
  <si>
    <t>（休暇等の状況）※取得の有無についていずれかに■</t>
    <rPh sb="1" eb="3">
      <t>キュウカ</t>
    </rPh>
    <rPh sb="3" eb="4">
      <t>トウ</t>
    </rPh>
    <rPh sb="5" eb="7">
      <t>ジョウキョウ</t>
    </rPh>
    <rPh sb="9" eb="11">
      <t>シュトク</t>
    </rPh>
    <rPh sb="12" eb="14">
      <t>ウム</t>
    </rPh>
    <phoneticPr fontId="1"/>
  </si>
  <si>
    <t>取得有</t>
    <rPh sb="0" eb="2">
      <t>シュトク</t>
    </rPh>
    <rPh sb="2" eb="3">
      <t>アリ</t>
    </rPh>
    <phoneticPr fontId="1"/>
  </si>
  <si>
    <t>取得無</t>
    <rPh sb="0" eb="2">
      <t>シュトク</t>
    </rPh>
    <rPh sb="2" eb="3">
      <t>ナ</t>
    </rPh>
    <phoneticPr fontId="1"/>
  </si>
  <si>
    <t>選択してください</t>
  </si>
  <si>
    <t>令和</t>
    <rPh sb="0" eb="2">
      <t>レイワ</t>
    </rPh>
    <phoneticPr fontId="1"/>
  </si>
  <si>
    <t>年</t>
    <rPh sb="0" eb="1">
      <t>ネン</t>
    </rPh>
    <phoneticPr fontId="1"/>
  </si>
  <si>
    <t>月</t>
    <rPh sb="0" eb="1">
      <t>ガツ</t>
    </rPh>
    <phoneticPr fontId="1"/>
  </si>
  <si>
    <t>～</t>
    <phoneticPr fontId="1"/>
  </si>
  <si>
    <t>（交付申請時）</t>
    <rPh sb="1" eb="3">
      <t>コウフ</t>
    </rPh>
    <rPh sb="3" eb="5">
      <t>シンセイ</t>
    </rPh>
    <rPh sb="5" eb="6">
      <t>ジ</t>
    </rPh>
    <rPh sb="6" eb="7">
      <t>ケイジ</t>
    </rPh>
    <phoneticPr fontId="1"/>
  </si>
  <si>
    <t>A</t>
    <phoneticPr fontId="1"/>
  </si>
  <si>
    <t xml:space="preserve">その他
</t>
    <rPh sb="2" eb="3">
      <t>タ</t>
    </rPh>
    <phoneticPr fontId="1"/>
  </si>
  <si>
    <t>代 表 者
氏 名</t>
    <rPh sb="0" eb="1">
      <t>ダイ</t>
    </rPh>
    <rPh sb="2" eb="3">
      <t>オモテ</t>
    </rPh>
    <rPh sb="4" eb="5">
      <t>モノ</t>
    </rPh>
    <rPh sb="6" eb="7">
      <t>シ</t>
    </rPh>
    <rPh sb="8" eb="9">
      <t>メイ</t>
    </rPh>
    <phoneticPr fontId="1"/>
  </si>
  <si>
    <t>申請</t>
  </si>
  <si>
    <t>払込証明書</t>
    <phoneticPr fontId="1"/>
  </si>
  <si>
    <t>支払
年月日</t>
    <phoneticPr fontId="1"/>
  </si>
  <si>
    <t>対象月等</t>
  </si>
  <si>
    <t>合計</t>
  </si>
  <si>
    <t>在留資格『留学』を有し、資格外活動許可を受けた留学生</t>
    <rPh sb="23" eb="26">
      <t>リュウガクセイ</t>
    </rPh>
    <phoneticPr fontId="1"/>
  </si>
  <si>
    <t>休暇・休職の状況</t>
    <rPh sb="0" eb="2">
      <t>キュウカ</t>
    </rPh>
    <rPh sb="3" eb="5">
      <t>キュウショク</t>
    </rPh>
    <rPh sb="6" eb="8">
      <t>ジョウキョウ</t>
    </rPh>
    <phoneticPr fontId="1"/>
  </si>
  <si>
    <t>休暇・休職の期間</t>
    <rPh sb="0" eb="2">
      <t>キュウカ</t>
    </rPh>
    <rPh sb="3" eb="5">
      <t>キュウショク</t>
    </rPh>
    <rPh sb="6" eb="8">
      <t>キカン</t>
    </rPh>
    <phoneticPr fontId="1"/>
  </si>
  <si>
    <t>以下のとおり支払ったことを証明します。</t>
    <phoneticPr fontId="1"/>
  </si>
  <si>
    <t>　 年　 月　 日</t>
    <phoneticPr fontId="1"/>
  </si>
  <si>
    <t>申請時チェック欄に■を付してください。</t>
    <rPh sb="0" eb="2">
      <t>シンセイ</t>
    </rPh>
    <phoneticPr fontId="1"/>
  </si>
  <si>
    <t>提出日</t>
    <rPh sb="0" eb="3">
      <t>テイシュツビ</t>
    </rPh>
    <phoneticPr fontId="1"/>
  </si>
  <si>
    <t>提出日をご入力ください。（例：2025/4/1）</t>
    <rPh sb="0" eb="3">
      <t>テイシュツビ</t>
    </rPh>
    <rPh sb="5" eb="7">
      <t>ニュウリョク</t>
    </rPh>
    <rPh sb="13" eb="14">
      <t>レイ</t>
    </rPh>
    <phoneticPr fontId="1"/>
  </si>
  <si>
    <t>年</t>
    <rPh sb="0" eb="1">
      <t>ネン</t>
    </rPh>
    <phoneticPr fontId="1"/>
  </si>
  <si>
    <t>介護老人福祉施設</t>
  </si>
  <si>
    <t>通所介護</t>
  </si>
  <si>
    <t>（介護予防）短期入所生活介護</t>
  </si>
  <si>
    <t>定期巡回・随時対応型訪問介護看護</t>
  </si>
  <si>
    <t>夜間対応型訪問介護</t>
  </si>
  <si>
    <t>（介護予防）認知症対応型通所介護</t>
  </si>
  <si>
    <t>（介護予防）小規模多機能型居宅介護</t>
  </si>
  <si>
    <t>看護小規模多機能型居宅介護（介護保険法第８条第２３項第１号に規定するサービスをいう。）</t>
  </si>
  <si>
    <t>（介護予防）認知症対応型共同生活介護</t>
  </si>
  <si>
    <t>地域密着型特定施設入居者生活介護</t>
  </si>
  <si>
    <t>地域密着型介護老人福祉施設入所者生活介護</t>
  </si>
  <si>
    <t>地域密着型通所介護</t>
  </si>
  <si>
    <t>品川介護福祉専門学校</t>
    <rPh sb="0" eb="2">
      <t>シナガワ</t>
    </rPh>
    <rPh sb="2" eb="4">
      <t>カイゴ</t>
    </rPh>
    <rPh sb="4" eb="10">
      <t>フクシセンモンガッコウ</t>
    </rPh>
    <phoneticPr fontId="1"/>
  </si>
  <si>
    <t>別紙様式１</t>
    <rPh sb="0" eb="2">
      <t>ベッシ</t>
    </rPh>
    <rPh sb="2" eb="4">
      <t>ヨウシキ</t>
    </rPh>
    <phoneticPr fontId="1"/>
  </si>
  <si>
    <t>担当者</t>
    <rPh sb="0" eb="3">
      <t>タントウシャ</t>
    </rPh>
    <phoneticPr fontId="1"/>
  </si>
  <si>
    <t>（提出先）品川区長　あて</t>
    <rPh sb="1" eb="3">
      <t>テイシュツ</t>
    </rPh>
    <rPh sb="3" eb="4">
      <t>サキ</t>
    </rPh>
    <rPh sb="5" eb="8">
      <t>シナガワク</t>
    </rPh>
    <rPh sb="8" eb="9">
      <t>チョウ</t>
    </rPh>
    <phoneticPr fontId="1"/>
  </si>
  <si>
    <t>補助対象経費</t>
    <rPh sb="0" eb="2">
      <t>ホジョ</t>
    </rPh>
    <phoneticPr fontId="1"/>
  </si>
  <si>
    <t>補助金交付申請書</t>
    <rPh sb="0" eb="3">
      <t>ホジョキン</t>
    </rPh>
    <rPh sb="3" eb="5">
      <t>コウフ</t>
    </rPh>
    <rPh sb="5" eb="7">
      <t>シンセイ</t>
    </rPh>
    <rPh sb="7" eb="8">
      <t>ガキ</t>
    </rPh>
    <phoneticPr fontId="1"/>
  </si>
  <si>
    <t>補助金交付申請書（事業所別）</t>
    <rPh sb="0" eb="2">
      <t>ホジョ</t>
    </rPh>
    <rPh sb="5" eb="7">
      <t>シンセイ</t>
    </rPh>
    <rPh sb="7" eb="8">
      <t>ショ</t>
    </rPh>
    <phoneticPr fontId="1"/>
  </si>
  <si>
    <t>補助金交付申請書（宿舎別）</t>
    <rPh sb="0" eb="2">
      <t>ホジョ</t>
    </rPh>
    <rPh sb="5" eb="8">
      <t>シンセイショ</t>
    </rPh>
    <phoneticPr fontId="1"/>
  </si>
  <si>
    <t>（提出先）品川区長　あて</t>
    <rPh sb="1" eb="3">
      <t>テイシ_x0000__x0001_</t>
    </rPh>
    <rPh sb="3" eb="4">
      <t>_x0002__x0005_</t>
    </rPh>
    <rPh sb="5" eb="7">
      <t>_x0003__x0001__x0007__x0005_</t>
    </rPh>
    <rPh sb="7" eb="8">
      <t/>
    </rPh>
    <phoneticPr fontId="1"/>
  </si>
  <si>
    <t>支払金口座振替依頼書</t>
    <rPh sb="0" eb="2">
      <t>シハライ</t>
    </rPh>
    <rPh sb="2" eb="3">
      <t>キン</t>
    </rPh>
    <rPh sb="3" eb="5">
      <t>コウザ</t>
    </rPh>
    <rPh sb="5" eb="10">
      <t>フリカエイライショ</t>
    </rPh>
    <phoneticPr fontId="1"/>
  </si>
  <si>
    <t>別添ファイル</t>
    <rPh sb="0" eb="2">
      <t>ベッテン</t>
    </rPh>
    <phoneticPr fontId="1"/>
  </si>
  <si>
    <t>既に区に債権者登録が済んでいる場合でも、ご提出ください。</t>
    <rPh sb="0" eb="1">
      <t>スデ</t>
    </rPh>
    <rPh sb="2" eb="3">
      <t>ク</t>
    </rPh>
    <rPh sb="4" eb="7">
      <t>サイケンシャ</t>
    </rPh>
    <rPh sb="7" eb="9">
      <t>トウロク</t>
    </rPh>
    <rPh sb="10" eb="11">
      <t>ス</t>
    </rPh>
    <rPh sb="15" eb="17">
      <t>バアイ</t>
    </rPh>
    <rPh sb="21" eb="23">
      <t>テイシュツ</t>
    </rPh>
    <phoneticPr fontId="1"/>
  </si>
  <si>
    <t>添付書類</t>
    <rPh sb="0" eb="2">
      <t>テンプ</t>
    </rPh>
    <rPh sb="2" eb="4">
      <t>ショルイ</t>
    </rPh>
    <phoneticPr fontId="1"/>
  </si>
  <si>
    <t>管理番号</t>
    <rPh sb="0" eb="2">
      <t>カンリ</t>
    </rPh>
    <rPh sb="2" eb="4">
      <t>バンゴウ</t>
    </rPh>
    <phoneticPr fontId="1"/>
  </si>
  <si>
    <t>対象人数</t>
    <rPh sb="0" eb="2">
      <t>タイショウ</t>
    </rPh>
    <rPh sb="2" eb="4">
      <t>ニンズウ</t>
    </rPh>
    <phoneticPr fontId="1"/>
  </si>
  <si>
    <t>在留資格</t>
    <rPh sb="0" eb="2">
      <t>ザイリュウ</t>
    </rPh>
    <rPh sb="2" eb="4">
      <t>シカク</t>
    </rPh>
    <phoneticPr fontId="48"/>
  </si>
  <si>
    <t>受入施設での
雇用開始（予定）年月日</t>
    <rPh sb="0" eb="2">
      <t>ウケイレ</t>
    </rPh>
    <rPh sb="2" eb="4">
      <t>シセツ</t>
    </rPh>
    <rPh sb="7" eb="9">
      <t>コヨウ</t>
    </rPh>
    <rPh sb="9" eb="11">
      <t>カイシ</t>
    </rPh>
    <rPh sb="12" eb="14">
      <t>ヨテイ</t>
    </rPh>
    <rPh sb="15" eb="18">
      <t>ネンガッピ</t>
    </rPh>
    <phoneticPr fontId="48"/>
  </si>
  <si>
    <t>雇用終了（予定）年月日</t>
    <rPh sb="0" eb="2">
      <t>コヨウ</t>
    </rPh>
    <rPh sb="2" eb="4">
      <t>シュウリョウ</t>
    </rPh>
    <rPh sb="5" eb="7">
      <t>ヨテイ</t>
    </rPh>
    <rPh sb="8" eb="11">
      <t>ネンガッピ</t>
    </rPh>
    <phoneticPr fontId="48"/>
  </si>
  <si>
    <t>特定技能</t>
    <rPh sb="0" eb="4">
      <t>トクテイギノウ</t>
    </rPh>
    <phoneticPr fontId="48"/>
  </si>
  <si>
    <t>留学生</t>
    <rPh sb="0" eb="3">
      <t>リュウガクセイ</t>
    </rPh>
    <phoneticPr fontId="48"/>
  </si>
  <si>
    <t>対象者氏名</t>
    <rPh sb="0" eb="2">
      <t>タイショウ</t>
    </rPh>
    <rPh sb="2" eb="3">
      <t>シャ</t>
    </rPh>
    <rPh sb="3" eb="5">
      <t>シメイ</t>
    </rPh>
    <phoneticPr fontId="48"/>
  </si>
  <si>
    <t>事業所一覧</t>
    <phoneticPr fontId="1"/>
  </si>
  <si>
    <t>月額委託料</t>
    <rPh sb="0" eb="2">
      <t>ゲツガク</t>
    </rPh>
    <rPh sb="2" eb="4">
      <t>イタク</t>
    </rPh>
    <rPh sb="4" eb="5">
      <t>リョウ</t>
    </rPh>
    <phoneticPr fontId="1"/>
  </si>
  <si>
    <t>委託月数</t>
    <rPh sb="0" eb="2">
      <t>イタク</t>
    </rPh>
    <rPh sb="2" eb="4">
      <t>ツキスウ</t>
    </rPh>
    <phoneticPr fontId="1"/>
  </si>
  <si>
    <t>選定額　　</t>
    <rPh sb="0" eb="2">
      <t>センテイ</t>
    </rPh>
    <rPh sb="2" eb="3">
      <t>ガク</t>
    </rPh>
    <phoneticPr fontId="48"/>
  </si>
  <si>
    <t>補助対象額</t>
    <rPh sb="0" eb="2">
      <t>ホジョ</t>
    </rPh>
    <rPh sb="2" eb="4">
      <t>タイショウ</t>
    </rPh>
    <rPh sb="4" eb="5">
      <t>ガク</t>
    </rPh>
    <phoneticPr fontId="48"/>
  </si>
  <si>
    <t>補助対象額</t>
    <rPh sb="0" eb="2">
      <t>ホジョ</t>
    </rPh>
    <rPh sb="2" eb="4">
      <t>タイショウ</t>
    </rPh>
    <rPh sb="4" eb="5">
      <t>ガク</t>
    </rPh>
    <phoneticPr fontId="1"/>
  </si>
  <si>
    <t>合計</t>
    <rPh sb="0" eb="2">
      <t>ゴウケイ</t>
    </rPh>
    <phoneticPr fontId="1"/>
  </si>
  <si>
    <t>について以下のとおり証明し、甲乙間で以下のとおり確認する。</t>
    <phoneticPr fontId="1"/>
  </si>
  <si>
    <t>① 特定技能「介護」を有する者である。</t>
    <rPh sb="2" eb="4">
      <t>トクテイ</t>
    </rPh>
    <rPh sb="4" eb="6">
      <t>ギノウ</t>
    </rPh>
    <rPh sb="7" eb="9">
      <t>カイゴ</t>
    </rPh>
    <rPh sb="11" eb="12">
      <t>ユウ</t>
    </rPh>
    <rPh sb="14" eb="15">
      <t>モノ</t>
    </rPh>
    <phoneticPr fontId="1"/>
  </si>
  <si>
    <t>② 乙の入職後、登録支援機関との間で支援委託契約を締結し、月単位で甲が管理費用等を負担している。</t>
    <rPh sb="2" eb="3">
      <t>オツ</t>
    </rPh>
    <rPh sb="4" eb="6">
      <t>ニュウショク</t>
    </rPh>
    <rPh sb="6" eb="7">
      <t>ゴ</t>
    </rPh>
    <rPh sb="8" eb="10">
      <t>トウロク</t>
    </rPh>
    <rPh sb="10" eb="12">
      <t>シエン</t>
    </rPh>
    <rPh sb="12" eb="14">
      <t>キカン</t>
    </rPh>
    <rPh sb="16" eb="17">
      <t>アイダ</t>
    </rPh>
    <rPh sb="18" eb="20">
      <t>シエン</t>
    </rPh>
    <rPh sb="20" eb="22">
      <t>イタク</t>
    </rPh>
    <rPh sb="22" eb="24">
      <t>ケイヤク</t>
    </rPh>
    <rPh sb="25" eb="27">
      <t>テイケツ</t>
    </rPh>
    <rPh sb="29" eb="30">
      <t>ツキ</t>
    </rPh>
    <rPh sb="30" eb="32">
      <t>タンイ</t>
    </rPh>
    <rPh sb="33" eb="34">
      <t>コウ</t>
    </rPh>
    <rPh sb="35" eb="39">
      <t>カンリヒヨウ</t>
    </rPh>
    <rPh sb="39" eb="40">
      <t>ナド</t>
    </rPh>
    <rPh sb="41" eb="43">
      <t>フタン</t>
    </rPh>
    <phoneticPr fontId="1"/>
  </si>
  <si>
    <t>④　補助期間開始日以降、3か月以上の長期にわたる休暇・休職を取得している場合、（産休・育休等によるものを除く）その期間は補助対象期間外となる。</t>
    <rPh sb="2" eb="6">
      <t>ホジョキカン</t>
    </rPh>
    <rPh sb="6" eb="9">
      <t>カイシビ</t>
    </rPh>
    <rPh sb="9" eb="11">
      <t>イコウ</t>
    </rPh>
    <rPh sb="14" eb="15">
      <t>ゲツ</t>
    </rPh>
    <rPh sb="15" eb="17">
      <t>イジョウ</t>
    </rPh>
    <rPh sb="18" eb="20">
      <t>チョウキ</t>
    </rPh>
    <rPh sb="24" eb="26">
      <t>キュウカ</t>
    </rPh>
    <rPh sb="27" eb="29">
      <t>キュウショク</t>
    </rPh>
    <rPh sb="30" eb="32">
      <t>シュトク</t>
    </rPh>
    <rPh sb="36" eb="38">
      <t>バアイ</t>
    </rPh>
    <rPh sb="40" eb="42">
      <t>サンキュウ</t>
    </rPh>
    <rPh sb="43" eb="45">
      <t>イクキュウ</t>
    </rPh>
    <rPh sb="45" eb="46">
      <t>トウ</t>
    </rPh>
    <rPh sb="57" eb="59">
      <t>キカン</t>
    </rPh>
    <rPh sb="60" eb="62">
      <t>ホジョ</t>
    </rPh>
    <rPh sb="62" eb="64">
      <t>タイショウ</t>
    </rPh>
    <rPh sb="64" eb="67">
      <t>キカンガイ</t>
    </rPh>
    <phoneticPr fontId="1"/>
  </si>
  <si>
    <t>事業所名</t>
    <rPh sb="0" eb="3">
      <t>ジギョウショ</t>
    </rPh>
    <rPh sb="3" eb="4">
      <t>メイ</t>
    </rPh>
    <phoneticPr fontId="1"/>
  </si>
  <si>
    <t>登録支援機関名</t>
    <rPh sb="0" eb="6">
      <t>トウロクシエンキカン</t>
    </rPh>
    <rPh sb="6" eb="7">
      <t>メイ</t>
    </rPh>
    <phoneticPr fontId="2"/>
  </si>
  <si>
    <t>介護老人福祉施設</t>
    <rPh sb="0" eb="8">
      <t>カイゴロウジンフクシシセツ</t>
    </rPh>
    <phoneticPr fontId="1"/>
  </si>
  <si>
    <t>通所介護</t>
    <rPh sb="0" eb="2">
      <t>ツウショ</t>
    </rPh>
    <rPh sb="2" eb="4">
      <t>カイゴ</t>
    </rPh>
    <phoneticPr fontId="1"/>
  </si>
  <si>
    <t>小規模多機能型居宅介護</t>
    <rPh sb="0" eb="6">
      <t>ショウキボタキノウ</t>
    </rPh>
    <rPh sb="6" eb="7">
      <t>ガタ</t>
    </rPh>
    <rPh sb="7" eb="11">
      <t>キョタクカイゴ</t>
    </rPh>
    <phoneticPr fontId="1"/>
  </si>
  <si>
    <t>看護小規模多機能型居宅介護</t>
    <rPh sb="0" eb="2">
      <t>カンゴ</t>
    </rPh>
    <rPh sb="2" eb="5">
      <t>ショウキボ</t>
    </rPh>
    <rPh sb="5" eb="9">
      <t>タキノウガタ</t>
    </rPh>
    <rPh sb="9" eb="11">
      <t>キョタク</t>
    </rPh>
    <rPh sb="11" eb="13">
      <t>カイゴ</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</si>
  <si>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</si>
  <si>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地域密着型通所介護</t>
    <rPh sb="0" eb="9">
      <t>チイキミッチャクガタツウショカイゴ</t>
    </rPh>
    <phoneticPr fontId="1"/>
  </si>
  <si>
    <t>認知症対応型通所介護</t>
    <rPh sb="0" eb="3">
      <t>ニンチショウ</t>
    </rPh>
    <rPh sb="3" eb="5">
      <t>タイオウ</t>
    </rPh>
    <rPh sb="5" eb="6">
      <t>ガタ</t>
    </rPh>
    <rPh sb="6" eb="8">
      <t>ツウショ</t>
    </rPh>
    <rPh sb="8" eb="10">
      <t>カイゴ</t>
    </rPh>
    <phoneticPr fontId="1"/>
  </si>
  <si>
    <t>地域密着型介護老人福祉施設入居者生活介護</t>
    <rPh sb="0" eb="5">
      <t>チイキミッチャクガタ</t>
    </rPh>
    <rPh sb="5" eb="9">
      <t>カイゴロウジン</t>
    </rPh>
    <rPh sb="9" eb="13">
      <t>フクシシセツ</t>
    </rPh>
    <rPh sb="13" eb="16">
      <t>ニュウキョシャ</t>
    </rPh>
    <rPh sb="16" eb="18">
      <t>セイカツ</t>
    </rPh>
    <rPh sb="18" eb="20">
      <t>カイゴ</t>
    </rPh>
    <phoneticPr fontId="1"/>
  </si>
  <si>
    <t>対象者一覧</t>
    <phoneticPr fontId="1"/>
  </si>
  <si>
    <t>７</t>
  </si>
  <si>
    <t>８</t>
  </si>
  <si>
    <t>９</t>
  </si>
  <si>
    <t>１０</t>
  </si>
  <si>
    <t>留学生</t>
    <rPh sb="0" eb="3">
      <t>リュウガクセイ</t>
    </rPh>
    <phoneticPr fontId="1"/>
  </si>
  <si>
    <t>特定技能</t>
    <rPh sb="0" eb="4">
      <t>トクテイギノウ</t>
    </rPh>
    <phoneticPr fontId="1"/>
  </si>
  <si>
    <t>品川区外国人介護人材雇用（就学）支援補助　提出書類一覧</t>
    <rPh sb="0" eb="2">
      <t>シナガワ</t>
    </rPh>
    <rPh sb="2" eb="3">
      <t>ク</t>
    </rPh>
    <rPh sb="3" eb="6">
      <t>ガイコクジン</t>
    </rPh>
    <rPh sb="6" eb="8">
      <t>カイゴ</t>
    </rPh>
    <rPh sb="8" eb="10">
      <t>ジンザイ</t>
    </rPh>
    <rPh sb="10" eb="12">
      <t>コヨウ</t>
    </rPh>
    <rPh sb="13" eb="15">
      <t>シュウガク</t>
    </rPh>
    <rPh sb="16" eb="18">
      <t>シエン</t>
    </rPh>
    <rPh sb="18" eb="20">
      <t>ホジョ</t>
    </rPh>
    <rPh sb="21" eb="23">
      <t>テイシュツ</t>
    </rPh>
    <rPh sb="23" eb="25">
      <t>ショルイ</t>
    </rPh>
    <rPh sb="25" eb="27">
      <t>イチラン</t>
    </rPh>
    <phoneticPr fontId="1"/>
  </si>
  <si>
    <t>令和７年度  品川区外国人介護人材雇用（就学）支援事業</t>
    <rPh sb="0" eb="2">
      <t>レイワ</t>
    </rPh>
    <rPh sb="3" eb="5">
      <t>ネンド</t>
    </rPh>
    <rPh sb="4" eb="5">
      <t>ド</t>
    </rPh>
    <rPh sb="17" eb="19">
      <t>コヨウ</t>
    </rPh>
    <phoneticPr fontId="1"/>
  </si>
  <si>
    <t>品川区外国人介護人材雇用（修学）支援事業　</t>
    <rPh sb="10" eb="12">
      <t>コヨウ</t>
    </rPh>
    <phoneticPr fontId="48"/>
  </si>
  <si>
    <t>第1号様式</t>
    <rPh sb="0" eb="1">
      <t>ダイ</t>
    </rPh>
    <rPh sb="2" eb="3">
      <t>ゴウ</t>
    </rPh>
    <rPh sb="3" eb="5">
      <t>ヨウシキ</t>
    </rPh>
    <phoneticPr fontId="1"/>
  </si>
  <si>
    <t>別紙１
（第1号様式）</t>
    <rPh sb="0" eb="2">
      <t>ベッシ</t>
    </rPh>
    <rPh sb="5" eb="6">
      <t>ダイ</t>
    </rPh>
    <rPh sb="7" eb="8">
      <t>ゴウ</t>
    </rPh>
    <rPh sb="8" eb="10">
      <t>ヨウシキ</t>
    </rPh>
    <phoneticPr fontId="1"/>
  </si>
  <si>
    <t>別紙２
（第2号様式）</t>
    <rPh sb="0" eb="2">
      <t>ベッシ</t>
    </rPh>
    <rPh sb="5" eb="6">
      <t>ダイ</t>
    </rPh>
    <rPh sb="7" eb="8">
      <t>ゴウ</t>
    </rPh>
    <rPh sb="8" eb="10">
      <t>ヨウシキ</t>
    </rPh>
    <phoneticPr fontId="1"/>
  </si>
  <si>
    <t>登録支援機関との委託契約書の写し</t>
    <phoneticPr fontId="1"/>
  </si>
  <si>
    <t>（３）その他関係書類</t>
    <rPh sb="5" eb="6">
      <t>タ</t>
    </rPh>
    <rPh sb="6" eb="8">
      <t>カンケイ</t>
    </rPh>
    <rPh sb="8" eb="10">
      <t>ショルイ</t>
    </rPh>
    <phoneticPr fontId="1"/>
  </si>
  <si>
    <r>
      <t xml:space="preserve">本ファイルに含まれる別紙様式1をご使用いただいても構いません。
</t>
    </r>
    <r>
      <rPr>
        <u/>
        <sz val="12"/>
        <color rgb="FF000000"/>
        <rFont val="BIZ UDPゴシック"/>
        <family val="3"/>
        <charset val="128"/>
      </rPr>
      <t>介護福祉専門学校学生は提出不要です。</t>
    </r>
    <rPh sb="0" eb="1">
      <t>ホン</t>
    </rPh>
    <rPh sb="6" eb="7">
      <t>フク</t>
    </rPh>
    <rPh sb="10" eb="12">
      <t>ベッシ</t>
    </rPh>
    <rPh sb="12" eb="14">
      <t>ヨウシキ</t>
    </rPh>
    <rPh sb="17" eb="19">
      <t>シヨウ</t>
    </rPh>
    <rPh sb="25" eb="26">
      <t>カマ</t>
    </rPh>
    <rPh sb="32" eb="34">
      <t>カイゴ</t>
    </rPh>
    <rPh sb="34" eb="40">
      <t>フクシセンモンガッコウ</t>
    </rPh>
    <rPh sb="40" eb="42">
      <t>ガクセイ</t>
    </rPh>
    <rPh sb="43" eb="45">
      <t>テイシュツ</t>
    </rPh>
    <rPh sb="45" eb="47">
      <t>フヨウ</t>
    </rPh>
    <phoneticPr fontId="1"/>
  </si>
  <si>
    <t>介護職員</t>
    <rPh sb="0" eb="2">
      <t>カイゴ</t>
    </rPh>
    <rPh sb="2" eb="4">
      <t>ショクイン</t>
    </rPh>
    <phoneticPr fontId="1"/>
  </si>
  <si>
    <t>イ</t>
    <phoneticPr fontId="1"/>
  </si>
  <si>
    <t>雇用契約書の写し
または
別紙様式１</t>
    <rPh sb="0" eb="2">
      <t>コヨウ</t>
    </rPh>
    <rPh sb="2" eb="5">
      <t>ケイヤクショ</t>
    </rPh>
    <rPh sb="6" eb="7">
      <t>ウツ</t>
    </rPh>
    <rPh sb="13" eb="15">
      <t>ベッシ</t>
    </rPh>
    <rPh sb="15" eb="17">
      <t>ヨウシキ</t>
    </rPh>
    <phoneticPr fontId="1"/>
  </si>
  <si>
    <t>カードの写し</t>
    <phoneticPr fontId="1"/>
  </si>
  <si>
    <t>■介護職員は、１～６、A～Bの書類の提出が必要です。</t>
    <rPh sb="1" eb="3">
      <t>カイゴ</t>
    </rPh>
    <rPh sb="3" eb="5">
      <t>ショクイン</t>
    </rPh>
    <rPh sb="15" eb="17">
      <t>ショルイ</t>
    </rPh>
    <rPh sb="18" eb="20">
      <t>テイシュツ</t>
    </rPh>
    <rPh sb="21" eb="23">
      <t>ヒツヨウ</t>
    </rPh>
    <phoneticPr fontId="1"/>
  </si>
  <si>
    <t>■品川介護福祉専門学校学生は、１～６、ア～イの書類の提出が必要です。</t>
    <rPh sb="1" eb="3">
      <t>シナガワ</t>
    </rPh>
    <rPh sb="3" eb="5">
      <t>カイゴ</t>
    </rPh>
    <rPh sb="5" eb="7">
      <t>フクシ</t>
    </rPh>
    <rPh sb="7" eb="11">
      <t>センモンガッコウ</t>
    </rPh>
    <rPh sb="11" eb="13">
      <t>ガクセイ</t>
    </rPh>
    <rPh sb="23" eb="25">
      <t>ショルイ</t>
    </rPh>
    <rPh sb="26" eb="28">
      <t>テイシュツ</t>
    </rPh>
    <rPh sb="29" eb="31">
      <t>ヒツヨウ</t>
    </rPh>
    <phoneticPr fontId="1"/>
  </si>
  <si>
    <t>（実績報告時）</t>
    <rPh sb="1" eb="5">
      <t>ジッセキホウコク</t>
    </rPh>
    <rPh sb="5" eb="6">
      <t>ジ</t>
    </rPh>
    <rPh sb="6" eb="7">
      <t>ケイジ</t>
    </rPh>
    <phoneticPr fontId="1"/>
  </si>
  <si>
    <t>補助金実績報告書</t>
    <rPh sb="0" eb="3">
      <t>ホジョキン</t>
    </rPh>
    <rPh sb="3" eb="7">
      <t>ジッセキホウコク</t>
    </rPh>
    <rPh sb="7" eb="8">
      <t>ガキ</t>
    </rPh>
    <phoneticPr fontId="1"/>
  </si>
  <si>
    <t>補助金実績報告書（事業所別）</t>
    <rPh sb="0" eb="2">
      <t>ホジョ</t>
    </rPh>
    <rPh sb="3" eb="5">
      <t>ジッセキ</t>
    </rPh>
    <rPh sb="5" eb="7">
      <t>ホウコク</t>
    </rPh>
    <rPh sb="7" eb="8">
      <t>ショ</t>
    </rPh>
    <phoneticPr fontId="1"/>
  </si>
  <si>
    <t>補助金実績報告書（宿舎別）</t>
    <rPh sb="0" eb="2">
      <t>ホジョ</t>
    </rPh>
    <rPh sb="3" eb="5">
      <t>ジッセキ</t>
    </rPh>
    <rPh sb="5" eb="7">
      <t>ホウコク</t>
    </rPh>
    <rPh sb="7" eb="8">
      <t>ショ</t>
    </rPh>
    <phoneticPr fontId="1"/>
  </si>
  <si>
    <t>対象経費の領収書</t>
    <rPh sb="0" eb="2">
      <t>タイショウ</t>
    </rPh>
    <rPh sb="2" eb="4">
      <t>ケイヒ</t>
    </rPh>
    <rPh sb="5" eb="8">
      <t>リョウシュウショ</t>
    </rPh>
    <phoneticPr fontId="1"/>
  </si>
  <si>
    <t>対象経費にかかる領収書の写し</t>
    <rPh sb="0" eb="4">
      <t>タイショウケイヒ</t>
    </rPh>
    <rPh sb="8" eb="11">
      <t>リョウシュウショ</t>
    </rPh>
    <rPh sb="12" eb="13">
      <t>ウツ</t>
    </rPh>
    <phoneticPr fontId="1"/>
  </si>
  <si>
    <t>領収書や通帳等のコピー等を添付してください。</t>
    <rPh sb="0" eb="3">
      <t>リョウシュウショ</t>
    </rPh>
    <rPh sb="4" eb="6">
      <t>ツウチョウ</t>
    </rPh>
    <rPh sb="6" eb="7">
      <t>ナド</t>
    </rPh>
    <rPh sb="11" eb="12">
      <t>ナド</t>
    </rPh>
    <rPh sb="13" eb="15">
      <t>テンプ</t>
    </rPh>
    <phoneticPr fontId="1"/>
  </si>
  <si>
    <t>払込証明書</t>
    <rPh sb="0" eb="2">
      <t>ハライコミ</t>
    </rPh>
    <rPh sb="2" eb="5">
      <t>ショウメイショ</t>
    </rPh>
    <phoneticPr fontId="1"/>
  </si>
  <si>
    <t>別紙様式２</t>
    <rPh sb="0" eb="4">
      <t>ベッシヨウシキ</t>
    </rPh>
    <phoneticPr fontId="1"/>
  </si>
  <si>
    <t>■介護職員および介護福祉専門学校の学生どちらも１～７までの書類の提出が必要です。</t>
    <rPh sb="1" eb="3">
      <t>カイゴ</t>
    </rPh>
    <rPh sb="3" eb="5">
      <t>ショクイン</t>
    </rPh>
    <rPh sb="8" eb="16">
      <t>カイゴフクシセンモンガッコウ</t>
    </rPh>
    <rPh sb="17" eb="19">
      <t>ガクセイ</t>
    </rPh>
    <rPh sb="29" eb="31">
      <t>ショルイ</t>
    </rPh>
    <rPh sb="32" eb="34">
      <t>テイシュツ</t>
    </rPh>
    <rPh sb="35" eb="37">
      <t>ヒツヨウ</t>
    </rPh>
    <phoneticPr fontId="1"/>
  </si>
  <si>
    <t>令和７年度外国人介護人材雇用（就学）支援補助事業の経費につき</t>
    <rPh sb="0" eb="2">
      <t>レイワ</t>
    </rPh>
    <rPh sb="3" eb="5">
      <t>ネンド</t>
    </rPh>
    <rPh sb="5" eb="8">
      <t>ガイコクジン</t>
    </rPh>
    <rPh sb="8" eb="10">
      <t>カイゴ</t>
    </rPh>
    <rPh sb="10" eb="12">
      <t>ジンザイ</t>
    </rPh>
    <rPh sb="12" eb="14">
      <t>コヨウ</t>
    </rPh>
    <rPh sb="15" eb="17">
      <t>シュウガク</t>
    </rPh>
    <rPh sb="18" eb="20">
      <t>シエン</t>
    </rPh>
    <rPh sb="20" eb="22">
      <t>ホジョ</t>
    </rPh>
    <rPh sb="22" eb="24">
      <t>ジギョウ</t>
    </rPh>
    <phoneticPr fontId="1"/>
  </si>
  <si>
    <t>1.　事業所名</t>
    <rPh sb="3" eb="6">
      <t>ジギョウショ</t>
    </rPh>
    <rPh sb="6" eb="7">
      <t>メイ</t>
    </rPh>
    <phoneticPr fontId="1"/>
  </si>
  <si>
    <t>2.　内訳</t>
    <phoneticPr fontId="1"/>
  </si>
  <si>
    <t>対象者氏名</t>
    <rPh sb="0" eb="3">
      <t>タイショウシャ</t>
    </rPh>
    <rPh sb="3" eb="5">
      <t>シメイ</t>
    </rPh>
    <phoneticPr fontId="1"/>
  </si>
  <si>
    <t>令和7年4月分</t>
    <rPh sb="0" eb="2">
      <t>レイワ</t>
    </rPh>
    <rPh sb="3" eb="4">
      <t>ネン</t>
    </rPh>
    <rPh sb="5" eb="6">
      <t>ガツ</t>
    </rPh>
    <rPh sb="6" eb="7">
      <t>ブン</t>
    </rPh>
    <phoneticPr fontId="1"/>
  </si>
  <si>
    <t>○○○○・○○</t>
    <phoneticPr fontId="1"/>
  </si>
  <si>
    <t>△△△・△△△△</t>
    <phoneticPr fontId="1"/>
  </si>
  <si>
    <t>記入例</t>
    <rPh sb="0" eb="3">
      <t>キニュウレイ</t>
    </rPh>
    <phoneticPr fontId="1"/>
  </si>
  <si>
    <t>別紙様式２</t>
    <phoneticPr fontId="1"/>
  </si>
  <si>
    <t>品川区長　あて</t>
    <rPh sb="0" eb="4">
      <t>シナガワクチョウ</t>
    </rPh>
    <phoneticPr fontId="1"/>
  </si>
  <si>
    <t>請　　求　　書</t>
    <rPh sb="0" eb="1">
      <t>ショウ</t>
    </rPh>
    <rPh sb="3" eb="4">
      <t>モトム</t>
    </rPh>
    <rPh sb="6" eb="7">
      <t>ショ</t>
    </rPh>
    <phoneticPr fontId="1"/>
  </si>
  <si>
    <t>記</t>
    <rPh sb="0" eb="1">
      <t>キ</t>
    </rPh>
    <phoneticPr fontId="1"/>
  </si>
  <si>
    <t>１　請求額</t>
    <rPh sb="2" eb="5">
      <t>セイキュウガク</t>
    </rPh>
    <phoneticPr fontId="1"/>
  </si>
  <si>
    <t>２　振込先</t>
    <rPh sb="2" eb="5">
      <t>フリコミサキ</t>
    </rPh>
    <phoneticPr fontId="1"/>
  </si>
  <si>
    <t>金融機関名</t>
    <rPh sb="0" eb="5">
      <t>キンユウキカンメイ</t>
    </rPh>
    <phoneticPr fontId="1"/>
  </si>
  <si>
    <t>支店名</t>
    <rPh sb="0" eb="3">
      <t>シテンメイ</t>
    </rPh>
    <phoneticPr fontId="1"/>
  </si>
  <si>
    <t>預金種目</t>
    <rPh sb="0" eb="2">
      <t>ヨキン</t>
    </rPh>
    <rPh sb="2" eb="4">
      <t>シュモク</t>
    </rPh>
    <phoneticPr fontId="1"/>
  </si>
  <si>
    <t>口座番号</t>
    <phoneticPr fontId="1"/>
  </si>
  <si>
    <t>口座名義人</t>
    <phoneticPr fontId="1"/>
  </si>
  <si>
    <t>法人の事務取扱者</t>
    <rPh sb="0" eb="2">
      <t>ホウジン</t>
    </rPh>
    <rPh sb="3" eb="8">
      <t>ジムトリアツカイシャ</t>
    </rPh>
    <phoneticPr fontId="1"/>
  </si>
  <si>
    <t>部署名</t>
    <rPh sb="0" eb="3">
      <t>ブショメイ</t>
    </rPh>
    <phoneticPr fontId="1"/>
  </si>
  <si>
    <t>令和７年度外国人介護人材雇用（就学）支援補助金について、下記のとおり請求します。</t>
    <rPh sb="0" eb="2">
      <t>レイワ</t>
    </rPh>
    <rPh sb="3" eb="5">
      <t>ネンド</t>
    </rPh>
    <rPh sb="5" eb="8">
      <t>ガイコクジン</t>
    </rPh>
    <rPh sb="8" eb="10">
      <t>カイゴ</t>
    </rPh>
    <rPh sb="10" eb="12">
      <t>ジンザイ</t>
    </rPh>
    <rPh sb="12" eb="14">
      <t>コヨウ</t>
    </rPh>
    <rPh sb="15" eb="17">
      <t>シュウガク</t>
    </rPh>
    <rPh sb="18" eb="20">
      <t>シエン</t>
    </rPh>
    <rPh sb="20" eb="22">
      <t>ホジョ</t>
    </rPh>
    <rPh sb="22" eb="23">
      <t>キン</t>
    </rPh>
    <phoneticPr fontId="1"/>
  </si>
  <si>
    <t>3．振込先口座</t>
    <rPh sb="2" eb="5">
      <t>フリコミサキ</t>
    </rPh>
    <rPh sb="5" eb="7">
      <t>コウザ</t>
    </rPh>
    <phoneticPr fontId="1"/>
  </si>
  <si>
    <t>※ゆうちょ銀行の場合は、公式WEBサイトにて記号番号から振込用の店名・預金種目・口座番号を調べて入力して下さい。</t>
    <phoneticPr fontId="1"/>
  </si>
  <si>
    <t>金融機関名は、最大1８文字まで表示されます
銀行・信用金庫・信用組合・農協を選択して下さい</t>
    <phoneticPr fontId="1"/>
  </si>
  <si>
    <t>本・支店名</t>
    <rPh sb="0" eb="1">
      <t>ホン</t>
    </rPh>
    <rPh sb="2" eb="5">
      <t>シテンメイ</t>
    </rPh>
    <phoneticPr fontId="1"/>
  </si>
  <si>
    <t>本・支店名は、最大12文字まで表示されます。
本店・支店・出張所を選択して下さい。（左記３つ以外の場合は空白を選択）</t>
    <rPh sb="0" eb="1">
      <t>ホン</t>
    </rPh>
    <rPh sb="2" eb="5">
      <t>シテンメイ</t>
    </rPh>
    <rPh sb="7" eb="9">
      <t>サイダイ</t>
    </rPh>
    <rPh sb="11" eb="13">
      <t>モジ</t>
    </rPh>
    <rPh sb="15" eb="17">
      <t>ヒョウジ</t>
    </rPh>
    <rPh sb="23" eb="24">
      <t>ホン</t>
    </rPh>
    <rPh sb="24" eb="25">
      <t>テン</t>
    </rPh>
    <rPh sb="26" eb="28">
      <t>シテン</t>
    </rPh>
    <rPh sb="29" eb="32">
      <t>シュッチョウジョ</t>
    </rPh>
    <rPh sb="33" eb="35">
      <t>センタク</t>
    </rPh>
    <rPh sb="37" eb="38">
      <t>クダ</t>
    </rPh>
    <rPh sb="42" eb="44">
      <t>サキ</t>
    </rPh>
    <rPh sb="46" eb="48">
      <t>イガイ</t>
    </rPh>
    <rPh sb="49" eb="51">
      <t>バアイ</t>
    </rPh>
    <rPh sb="52" eb="54">
      <t>クウハク</t>
    </rPh>
    <rPh sb="55" eb="57">
      <t>センタク</t>
    </rPh>
    <phoneticPr fontId="1"/>
  </si>
  <si>
    <t>金融機関コード（4桁）</t>
    <rPh sb="0" eb="4">
      <t>キンユウキカン</t>
    </rPh>
    <rPh sb="9" eb="10">
      <t>ケタ</t>
    </rPh>
    <phoneticPr fontId="1"/>
  </si>
  <si>
    <t>預金通帳等に記載されている4桁の金融機関コードを入力してください</t>
    <rPh sb="0" eb="4">
      <t>ヨキンツウチョウ</t>
    </rPh>
    <rPh sb="4" eb="5">
      <t>トウ</t>
    </rPh>
    <rPh sb="6" eb="8">
      <t>キサイ</t>
    </rPh>
    <rPh sb="14" eb="15">
      <t>ケタ</t>
    </rPh>
    <rPh sb="16" eb="20">
      <t>キンユウキカン</t>
    </rPh>
    <rPh sb="24" eb="26">
      <t>ニュウリョク</t>
    </rPh>
    <phoneticPr fontId="1"/>
  </si>
  <si>
    <t>支店コード（3桁）</t>
    <rPh sb="0" eb="2">
      <t>シテン</t>
    </rPh>
    <rPh sb="7" eb="8">
      <t>ケタ</t>
    </rPh>
    <phoneticPr fontId="1"/>
  </si>
  <si>
    <t>預金通帳等に記載されている3桁の支店コードを入力してください</t>
    <rPh sb="0" eb="4">
      <t>ヨキンツウチョウ</t>
    </rPh>
    <rPh sb="4" eb="5">
      <t>トウ</t>
    </rPh>
    <rPh sb="6" eb="8">
      <t>キサイ</t>
    </rPh>
    <rPh sb="14" eb="15">
      <t>ケタ</t>
    </rPh>
    <rPh sb="16" eb="18">
      <t>シテン</t>
    </rPh>
    <rPh sb="22" eb="24">
      <t>ニュウリョク</t>
    </rPh>
    <phoneticPr fontId="1"/>
  </si>
  <si>
    <t>該当の預金種目を選択して下さい</t>
    <rPh sb="0" eb="2">
      <t>ガイトウ</t>
    </rPh>
    <rPh sb="3" eb="5">
      <t>ヨキン</t>
    </rPh>
    <rPh sb="5" eb="7">
      <t>シュモク</t>
    </rPh>
    <rPh sb="8" eb="10">
      <t>センタク</t>
    </rPh>
    <rPh sb="12" eb="13">
      <t>クダ</t>
    </rPh>
    <phoneticPr fontId="1"/>
  </si>
  <si>
    <t>口座番号</t>
    <rPh sb="0" eb="4">
      <t>コウザバンゴウ</t>
    </rPh>
    <phoneticPr fontId="1"/>
  </si>
  <si>
    <t>口座番号（7桁）
※7桁に満たない場合は、頭に「０」をつけて入力してください</t>
    <rPh sb="0" eb="4">
      <t>コウザバンゴウ</t>
    </rPh>
    <rPh sb="6" eb="7">
      <t>ケタ</t>
    </rPh>
    <rPh sb="11" eb="12">
      <t>ケタ</t>
    </rPh>
    <rPh sb="13" eb="14">
      <t>ミ</t>
    </rPh>
    <rPh sb="17" eb="19">
      <t>バアイ</t>
    </rPh>
    <rPh sb="21" eb="22">
      <t>アタマ</t>
    </rPh>
    <rPh sb="30" eb="32">
      <t>ニュウリョク</t>
    </rPh>
    <phoneticPr fontId="1"/>
  </si>
  <si>
    <t>口座名義人（カタカナ）</t>
    <rPh sb="0" eb="5">
      <t>コウザメイギニン</t>
    </rPh>
    <phoneticPr fontId="1"/>
  </si>
  <si>
    <t>最大30文字まで半角表示されます</t>
    <rPh sb="0" eb="2">
      <t>サイダイ</t>
    </rPh>
    <phoneticPr fontId="1"/>
  </si>
  <si>
    <t>月額委託料および契約締結日の記載があるものを添付してください。</t>
    <rPh sb="0" eb="2">
      <t>ゲツガク</t>
    </rPh>
    <rPh sb="2" eb="5">
      <t>イタクリョウ</t>
    </rPh>
    <rPh sb="8" eb="10">
      <t>ケイヤク</t>
    </rPh>
    <rPh sb="10" eb="12">
      <t>テイケツ</t>
    </rPh>
    <rPh sb="12" eb="13">
      <t>ヒ</t>
    </rPh>
    <rPh sb="14" eb="16">
      <t>キサイ</t>
    </rPh>
    <rPh sb="22" eb="24">
      <t>テンプ</t>
    </rPh>
    <phoneticPr fontId="1"/>
  </si>
  <si>
    <t/>
  </si>
  <si>
    <t>法人名称</t>
    <rPh sb="0" eb="2">
      <t>ホウジン</t>
    </rPh>
    <rPh sb="2" eb="4">
      <t>メイショウ</t>
    </rPh>
    <phoneticPr fontId="1"/>
  </si>
  <si>
    <t>代表者名</t>
    <rPh sb="0" eb="3">
      <t>ダイヒョウシャ</t>
    </rPh>
    <rPh sb="3" eb="4">
      <t>メイ</t>
    </rPh>
    <phoneticPr fontId="1"/>
  </si>
  <si>
    <t>住　　　　所：</t>
    <phoneticPr fontId="1"/>
  </si>
  <si>
    <t>　　　　令和７年度 品川区外国人介護人材雇用（就学）支援</t>
    <rPh sb="13" eb="20">
      <t>ガイコクジンカイゴジンザイ</t>
    </rPh>
    <rPh sb="20" eb="22">
      <t>コヨウ</t>
    </rPh>
    <rPh sb="23" eb="25">
      <t>シュウガク</t>
    </rPh>
    <rPh sb="26" eb="28">
      <t>シエン</t>
    </rPh>
    <phoneticPr fontId="1"/>
  </si>
  <si>
    <t>（１）別紙１「品川区外国人介護人材雇用（就学）支援事業　事業所一覧」</t>
    <rPh sb="3" eb="5">
      <t>ベッシ</t>
    </rPh>
    <rPh sb="7" eb="10">
      <t>シナガワク</t>
    </rPh>
    <rPh sb="10" eb="13">
      <t>ガイコクジン</t>
    </rPh>
    <rPh sb="13" eb="15">
      <t>カイゴ</t>
    </rPh>
    <rPh sb="15" eb="17">
      <t>ジンザイ</t>
    </rPh>
    <rPh sb="17" eb="19">
      <t>コヨウ</t>
    </rPh>
    <rPh sb="20" eb="22">
      <t>シュウガク</t>
    </rPh>
    <rPh sb="23" eb="25">
      <t>シエン</t>
    </rPh>
    <rPh sb="25" eb="27">
      <t>ジギョウ</t>
    </rPh>
    <rPh sb="28" eb="31">
      <t>ジギョウショ</t>
    </rPh>
    <rPh sb="31" eb="33">
      <t>イチラン</t>
    </rPh>
    <phoneticPr fontId="1"/>
  </si>
  <si>
    <t>（２）別紙２「品川区外国人介護人材雇用（就学）支援事業　対象者一覧」</t>
    <rPh sb="3" eb="5">
      <t>ベッシ</t>
    </rPh>
    <rPh sb="7" eb="10">
      <t>シナガワク</t>
    </rPh>
    <rPh sb="10" eb="13">
      <t>ガイコクジン</t>
    </rPh>
    <rPh sb="13" eb="15">
      <t>カイゴ</t>
    </rPh>
    <rPh sb="15" eb="17">
      <t>ジンザイ</t>
    </rPh>
    <rPh sb="17" eb="19">
      <t>コヨウ</t>
    </rPh>
    <rPh sb="20" eb="22">
      <t>シュウガク</t>
    </rPh>
    <rPh sb="23" eb="25">
      <t>シエン</t>
    </rPh>
    <rPh sb="25" eb="27">
      <t>ジギョウ</t>
    </rPh>
    <rPh sb="28" eb="31">
      <t>タイショウシャ</t>
    </rPh>
    <rPh sb="31" eb="33">
      <t>イチラン</t>
    </rPh>
    <phoneticPr fontId="1"/>
  </si>
  <si>
    <t>第２号様式（第９条関係）</t>
    <rPh sb="0" eb="1">
      <t>ダイ</t>
    </rPh>
    <rPh sb="2" eb="3">
      <t>ゴウ</t>
    </rPh>
    <rPh sb="3" eb="5">
      <t>ヨウシキ</t>
    </rPh>
    <rPh sb="6" eb="7">
      <t>ダイ</t>
    </rPh>
    <rPh sb="8" eb="9">
      <t>ジョウ</t>
    </rPh>
    <rPh sb="9" eb="11">
      <t>カンケイ</t>
    </rPh>
    <phoneticPr fontId="1"/>
  </si>
  <si>
    <t xml:space="preserve"> 品川区外国人介護人材雇用（就学）支援補助金</t>
    <rPh sb="19" eb="22">
      <t>ホジョキン</t>
    </rPh>
    <phoneticPr fontId="1"/>
  </si>
  <si>
    <t>交付申請変更・廃止届出書</t>
    <rPh sb="0" eb="2">
      <t>コウフ</t>
    </rPh>
    <rPh sb="2" eb="4">
      <t>シンセイ</t>
    </rPh>
    <rPh sb="4" eb="6">
      <t>ヘンコウ</t>
    </rPh>
    <rPh sb="7" eb="9">
      <t>ハイシ</t>
    </rPh>
    <rPh sb="9" eb="12">
      <t>トドケデショ</t>
    </rPh>
    <phoneticPr fontId="1"/>
  </si>
  <si>
    <t>内容および事由</t>
    <rPh sb="0" eb="2">
      <t>ナイヨウ</t>
    </rPh>
    <rPh sb="5" eb="7">
      <t>ジユウ</t>
    </rPh>
    <phoneticPr fontId="1"/>
  </si>
  <si>
    <t>変更後補助金交付申請額</t>
    <rPh sb="0" eb="2">
      <t>ヘンコウ</t>
    </rPh>
    <rPh sb="2" eb="3">
      <t>ゴ</t>
    </rPh>
    <rPh sb="3" eb="6">
      <t>ホジョキン</t>
    </rPh>
    <rPh sb="6" eb="8">
      <t>コウフ</t>
    </rPh>
    <rPh sb="8" eb="10">
      <t>シンセイ</t>
    </rPh>
    <rPh sb="10" eb="11">
      <t>ガク</t>
    </rPh>
    <phoneticPr fontId="1"/>
  </si>
  <si>
    <t>法人所在地</t>
    <rPh sb="0" eb="1">
      <t>ホウ</t>
    </rPh>
    <rPh sb="1" eb="2">
      <t>ヒト</t>
    </rPh>
    <rPh sb="2" eb="3">
      <t>トコロ</t>
    </rPh>
    <rPh sb="3" eb="4">
      <t>ザイ</t>
    </rPh>
    <rPh sb="4" eb="5">
      <t>チ</t>
    </rPh>
    <phoneticPr fontId="1"/>
  </si>
  <si>
    <t>代表者職名</t>
    <rPh sb="0" eb="1">
      <t>ダイ</t>
    </rPh>
    <rPh sb="1" eb="2">
      <t>オモテ</t>
    </rPh>
    <rPh sb="2" eb="3">
      <t>モノ</t>
    </rPh>
    <rPh sb="3" eb="4">
      <t>ショク</t>
    </rPh>
    <rPh sb="4" eb="5">
      <t>メイ</t>
    </rPh>
    <phoneticPr fontId="1"/>
  </si>
  <si>
    <t>代表者氏名</t>
    <rPh sb="0" eb="1">
      <t>ダイ</t>
    </rPh>
    <rPh sb="1" eb="2">
      <t>オモテ</t>
    </rPh>
    <rPh sb="2" eb="3">
      <t>モノ</t>
    </rPh>
    <rPh sb="3" eb="4">
      <t>シ</t>
    </rPh>
    <rPh sb="4" eb="5">
      <t>メイ</t>
    </rPh>
    <phoneticPr fontId="1"/>
  </si>
  <si>
    <t>法人名</t>
    <rPh sb="0" eb="1">
      <t>ホウ</t>
    </rPh>
    <rPh sb="1" eb="2">
      <t>ヒト</t>
    </rPh>
    <rPh sb="2" eb="3">
      <t>メイ</t>
    </rPh>
    <phoneticPr fontId="1"/>
  </si>
  <si>
    <t>令和７年度</t>
    <rPh sb="0" eb="2">
      <t>レイワ</t>
    </rPh>
    <rPh sb="3" eb="5">
      <t>ネンド</t>
    </rPh>
    <phoneticPr fontId="1"/>
  </si>
  <si>
    <t>付で申請を行った品川区外国人介護人材雇用（就学）支援補助事業に係る申請</t>
    <rPh sb="0" eb="1">
      <t>ツ</t>
    </rPh>
    <rPh sb="2" eb="4">
      <t>シンセイ</t>
    </rPh>
    <rPh sb="5" eb="6">
      <t>オコナ</t>
    </rPh>
    <rPh sb="8" eb="11">
      <t>シナガワク</t>
    </rPh>
    <rPh sb="11" eb="20">
      <t>ガイコクジンカイゴジンザイコヨウ</t>
    </rPh>
    <rPh sb="21" eb="23">
      <t>シュウガク</t>
    </rPh>
    <rPh sb="24" eb="26">
      <t>シエン</t>
    </rPh>
    <rPh sb="26" eb="28">
      <t>ホジョ</t>
    </rPh>
    <rPh sb="28" eb="30">
      <t>ジギョウ</t>
    </rPh>
    <rPh sb="31" eb="32">
      <t>カカ</t>
    </rPh>
    <rPh sb="33" eb="35">
      <t>シンセイ</t>
    </rPh>
    <phoneticPr fontId="1"/>
  </si>
  <si>
    <t>内容について、品川区外国人介護人材雇用（就学）支援補助事業実施要綱第９条第２項に基づき、</t>
    <rPh sb="7" eb="19">
      <t>シナガワクガイコクジンカイゴジンザイコヨウ</t>
    </rPh>
    <rPh sb="20" eb="22">
      <t>シュウガク</t>
    </rPh>
    <rPh sb="23" eb="25">
      <t>シエン</t>
    </rPh>
    <rPh sb="25" eb="27">
      <t>ホジョ</t>
    </rPh>
    <rPh sb="27" eb="29">
      <t>ジギョウ</t>
    </rPh>
    <rPh sb="29" eb="31">
      <t>ジッシ</t>
    </rPh>
    <rPh sb="31" eb="33">
      <t>ヨウコウ</t>
    </rPh>
    <rPh sb="33" eb="34">
      <t>ダイ</t>
    </rPh>
    <rPh sb="35" eb="36">
      <t>ジョウ</t>
    </rPh>
    <rPh sb="36" eb="37">
      <t>ダイ</t>
    </rPh>
    <rPh sb="38" eb="39">
      <t>コウ</t>
    </rPh>
    <rPh sb="40" eb="41">
      <t>モト</t>
    </rPh>
    <phoneticPr fontId="1"/>
  </si>
  <si>
    <t>下記の事由により届け出ます。</t>
    <phoneticPr fontId="1"/>
  </si>
  <si>
    <t>別紙１（第２号様式）（第９条関係）</t>
    <phoneticPr fontId="1"/>
  </si>
  <si>
    <t>別紙２（第２号様式）（第９条関係）</t>
    <phoneticPr fontId="1"/>
  </si>
  <si>
    <t>変更</t>
    <rPh sb="0" eb="2">
      <t>ヘンコウ</t>
    </rPh>
    <phoneticPr fontId="1"/>
  </si>
  <si>
    <t>申請いたします。</t>
    <phoneticPr fontId="1"/>
  </si>
  <si>
    <t>下記のとおり関係書類を添えて</t>
    <phoneticPr fontId="1"/>
  </si>
  <si>
    <t>第７号様式（第１４条関係）</t>
    <phoneticPr fontId="1"/>
  </si>
  <si>
    <t>③ 外国人介護人材雇用（就学）支援補助事業実施要綱第18条に定める補助金を受給していない。</t>
    <rPh sb="2" eb="5">
      <t>ガイコクジン</t>
    </rPh>
    <rPh sb="5" eb="7">
      <t>カイゴ</t>
    </rPh>
    <rPh sb="7" eb="9">
      <t>ジンザイ</t>
    </rPh>
    <rPh sb="9" eb="11">
      <t>コヨウ</t>
    </rPh>
    <rPh sb="12" eb="14">
      <t>シュウガク</t>
    </rPh>
    <rPh sb="15" eb="17">
      <t>シエン</t>
    </rPh>
    <rPh sb="17" eb="19">
      <t>ホジョ</t>
    </rPh>
    <rPh sb="19" eb="21">
      <t>ジギョウ</t>
    </rPh>
    <rPh sb="21" eb="23">
      <t>ジッシ</t>
    </rPh>
    <rPh sb="23" eb="25">
      <t>ヨウコウ</t>
    </rPh>
    <rPh sb="25" eb="26">
      <t>ダイ</t>
    </rPh>
    <rPh sb="28" eb="29">
      <t>ジョウ</t>
    </rPh>
    <rPh sb="30" eb="31">
      <t>サダ</t>
    </rPh>
    <rPh sb="33" eb="36">
      <t>ホジョキン</t>
    </rPh>
    <rPh sb="37" eb="39">
      <t>ジュキュウ</t>
    </rPh>
    <phoneticPr fontId="1"/>
  </si>
  <si>
    <t>雇用契約書または雇用証明書</t>
    <rPh sb="0" eb="2">
      <t>コヨウ</t>
    </rPh>
    <rPh sb="2" eb="5">
      <t>ケイヤクショ</t>
    </rPh>
    <rPh sb="8" eb="10">
      <t>コヨウ</t>
    </rPh>
    <rPh sb="10" eb="13">
      <t>ショウメイショ</t>
    </rPh>
    <phoneticPr fontId="1"/>
  </si>
  <si>
    <t>雇用証明書</t>
    <rPh sb="2" eb="4">
      <t>ショウメイ</t>
    </rPh>
    <rPh sb="4" eb="5">
      <t>ガキ</t>
    </rPh>
    <phoneticPr fontId="1"/>
  </si>
  <si>
    <t>ご担当者の方と連絡がつく電話番号をご入力下さい。</t>
    <rPh sb="7" eb="9">
      <t>レンラク</t>
    </rPh>
    <rPh sb="12" eb="16">
      <t>デンワバンゴウ</t>
    </rPh>
    <rPh sb="20" eb="21">
      <t>クダ</t>
    </rPh>
    <phoneticPr fontId="1"/>
  </si>
  <si>
    <t>ご担当者の方と連絡がつくe-mailアドレスをご入力下さい。</t>
    <rPh sb="7" eb="9">
      <t>レンラク</t>
    </rPh>
    <rPh sb="26" eb="27">
      <t>クダ</t>
    </rPh>
    <phoneticPr fontId="1"/>
  </si>
  <si>
    <t>第5号様式</t>
    <rPh sb="0" eb="1">
      <t>ダイ</t>
    </rPh>
    <rPh sb="2" eb="3">
      <t>ゴウ</t>
    </rPh>
    <rPh sb="3" eb="5">
      <t>ヨウシキ</t>
    </rPh>
    <phoneticPr fontId="1"/>
  </si>
  <si>
    <t>別紙１
（第5号様式）</t>
    <rPh sb="0" eb="2">
      <t>ベッシ</t>
    </rPh>
    <rPh sb="5" eb="6">
      <t>ダイ</t>
    </rPh>
    <rPh sb="7" eb="8">
      <t>ゴウ</t>
    </rPh>
    <rPh sb="8" eb="10">
      <t>ヨウシキ</t>
    </rPh>
    <phoneticPr fontId="1"/>
  </si>
  <si>
    <t>別紙２
（第5号様式）</t>
    <rPh sb="0" eb="2">
      <t>ベッシ</t>
    </rPh>
    <rPh sb="5" eb="6">
      <t>ダイ</t>
    </rPh>
    <rPh sb="7" eb="8">
      <t>ゴウ</t>
    </rPh>
    <rPh sb="8" eb="10">
      <t>ヨウシキ</t>
    </rPh>
    <phoneticPr fontId="1"/>
  </si>
  <si>
    <t>支払額</t>
    <rPh sb="0" eb="2">
      <t>シハライ</t>
    </rPh>
    <rPh sb="2" eb="3">
      <t>ガク</t>
    </rPh>
    <phoneticPr fontId="1"/>
  </si>
  <si>
    <t>請求書兼口座振替依頼書</t>
    <rPh sb="0" eb="3">
      <t>セイキュウショ</t>
    </rPh>
    <rPh sb="3" eb="4">
      <t>ケン</t>
    </rPh>
    <rPh sb="4" eb="6">
      <t>コウザ</t>
    </rPh>
    <rPh sb="6" eb="11">
      <t>フリカエイライショ</t>
    </rPh>
    <phoneticPr fontId="1"/>
  </si>
  <si>
    <t>第7号様式</t>
    <rPh sb="0" eb="1">
      <t>ダイ</t>
    </rPh>
    <rPh sb="2" eb="3">
      <t>ゴウ</t>
    </rPh>
    <rPh sb="3" eb="5">
      <t>ヨウシキ</t>
    </rPh>
    <phoneticPr fontId="1"/>
  </si>
  <si>
    <t>1  補助申請額</t>
    <rPh sb="3" eb="5">
      <t>ホジョ</t>
    </rPh>
    <rPh sb="5" eb="7">
      <t>シンセイ</t>
    </rPh>
    <rPh sb="7" eb="8">
      <t>ガク</t>
    </rPh>
    <phoneticPr fontId="1"/>
  </si>
  <si>
    <t>地域密着型特定施設入居者生活介護</t>
    <rPh sb="0" eb="5">
      <t>チイキミッチャクガタ</t>
    </rPh>
    <rPh sb="5" eb="7">
      <t>トクテイ</t>
    </rPh>
    <rPh sb="7" eb="9">
      <t>シセツ</t>
    </rPh>
    <rPh sb="9" eb="12">
      <t>ニュウキョシャ</t>
    </rPh>
    <rPh sb="12" eb="14">
      <t>セイカツ</t>
    </rPh>
    <rPh sb="14" eb="16">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</si>
</sst>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 &quot;¥&quot;* #,##0_ ;_ &quot;¥&quot;* \-#,##0_ ;_ &quot;¥&quot;* &quot;-&quot;_ ;_ @_ "/>
    <numFmt numFmtId="176" formatCode="0000"/>
    <numFmt numFmtId="177" formatCode="000"/>
    <numFmt numFmtId="178" formatCode="yyyy&quot;年&quot;m&quot;月&quot;d&quot;日&quot;;@"/>
    <numFmt numFmtId="179" formatCode="&quot;金&quot;########&quot;円&quot;"/>
    <numFmt numFmtId="180" formatCode="&quot;金&quot;#,##0_ &quot;円&quot;"/>
    <numFmt numFmtId="181" formatCode="&quot;金&quot;#,##0;[Red]\-#,##0"/>
    <numFmt numFmtId="182" formatCode="[$-411]ge\.m"/>
    <numFmt numFmtId="183" formatCode="0&quot;月&quot;"/>
    <numFmt numFmtId="184" formatCode="#&quot;月分&quot;"/>
    <numFmt numFmtId="185" formatCode="#,##0_ "/>
    <numFmt numFmtId="186" formatCode="#,###"/>
    <numFmt numFmtId="187" formatCode="[$-411]ggge&quot;年&quot;m&quot;月&quot;d&quot;日&quot;;@"/>
    <numFmt numFmtId="188" formatCode="0&quot;人&quot;"/>
    <numFmt numFmtId="189" formatCode="#,##0_ &quot;円&quot;"/>
    <numFmt numFmtId="190" formatCode="#,##0_);[Red]\(#,##0\)"/>
    <numFmt numFmtId="191" formatCode="0000000"/>
    <numFmt numFmtId="192" formatCode="0_);[Red]\(0\)"/>
  </numFmts>
  <fonts count="5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2"/>
      <color theme="1"/>
      <name val="ＭＳ Ｐ明朝"/>
      <family val="1"/>
      <charset val="128"/>
    </font>
    <font>
      <b/>
      <sz val="11"/>
      <color theme="1"/>
      <name val="游ゴシック"/>
      <family val="3"/>
      <charset val="128"/>
      <scheme val="minor"/>
    </font>
    <font>
      <sz val="11"/>
      <color theme="1"/>
      <name val="游ゴシック"/>
      <family val="3"/>
      <charset val="128"/>
      <scheme val="minor"/>
    </font>
    <font>
      <b/>
      <sz val="11"/>
      <name val="游ゴシック"/>
      <family val="3"/>
      <charset val="128"/>
      <scheme val="minor"/>
    </font>
    <font>
      <sz val="11"/>
      <color theme="0"/>
      <name val="游ゴシック"/>
      <family val="2"/>
      <charset val="128"/>
      <scheme val="minor"/>
    </font>
    <font>
      <b/>
      <sz val="8"/>
      <color theme="1"/>
      <name val="游ゴシック"/>
      <family val="3"/>
      <charset val="128"/>
      <scheme val="minor"/>
    </font>
    <font>
      <b/>
      <sz val="9"/>
      <color indexed="81"/>
      <name val="MS P ゴシック"/>
      <family val="3"/>
      <charset val="128"/>
    </font>
    <font>
      <sz val="10"/>
      <name val="ＭＳ 明朝"/>
      <family val="1"/>
      <charset val="128"/>
    </font>
    <font>
      <sz val="9"/>
      <name val="ＭＳ 明朝"/>
      <family val="1"/>
      <charset val="128"/>
    </font>
    <font>
      <b/>
      <sz val="11"/>
      <color rgb="FF000000"/>
      <name val="BIZ UDPゴシック"/>
      <family val="3"/>
      <charset val="128"/>
    </font>
    <font>
      <b/>
      <sz val="9"/>
      <color rgb="FF000000"/>
      <name val="BIZ UDPゴシック"/>
      <family val="3"/>
      <charset val="128"/>
    </font>
    <font>
      <sz val="11"/>
      <color rgb="FF000000"/>
      <name val="BIZ UDPゴシック"/>
      <family val="3"/>
      <charset val="128"/>
    </font>
    <font>
      <sz val="14"/>
      <color rgb="FF000000"/>
      <name val="BIZ UDPゴシック"/>
      <family val="3"/>
      <charset val="128"/>
    </font>
    <font>
      <sz val="10"/>
      <color rgb="FF000000"/>
      <name val="BIZ UDPゴシック"/>
      <family val="3"/>
      <charset val="128"/>
    </font>
    <font>
      <sz val="12"/>
      <color rgb="FF000000"/>
      <name val="BIZ UDPゴシック"/>
      <family val="3"/>
      <charset val="128"/>
    </font>
    <font>
      <u/>
      <sz val="12"/>
      <color rgb="FF000000"/>
      <name val="BIZ UDPゴシック"/>
      <family val="3"/>
      <charset val="128"/>
    </font>
    <font>
      <sz val="11"/>
      <name val="ＭＳ 明朝"/>
      <family val="1"/>
      <charset val="128"/>
    </font>
    <font>
      <sz val="10.5"/>
      <name val="ＭＳ 明朝"/>
      <family val="1"/>
      <charset val="128"/>
    </font>
    <font>
      <sz val="16"/>
      <name val="ＭＳ 明朝"/>
      <family val="1"/>
      <charset val="128"/>
    </font>
    <font>
      <sz val="11"/>
      <name val="ＭＳ 明朝"/>
      <family val="3"/>
      <charset val="128"/>
    </font>
    <font>
      <sz val="12"/>
      <name val="ＭＳ 明朝"/>
      <family val="1"/>
      <charset val="128"/>
    </font>
    <font>
      <b/>
      <sz val="18"/>
      <color theme="1"/>
      <name val="BIZ UDPゴシック"/>
      <family val="3"/>
      <charset val="128"/>
    </font>
    <font>
      <sz val="12"/>
      <color theme="1"/>
      <name val="BIZ UDPゴシック"/>
      <family val="3"/>
      <charset val="128"/>
    </font>
    <font>
      <sz val="11"/>
      <color theme="1"/>
      <name val="BIZ UDPゴシック"/>
      <family val="3"/>
      <charset val="128"/>
    </font>
    <font>
      <sz val="18"/>
      <color theme="1"/>
      <name val="BIZ UDP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b/>
      <sz val="9"/>
      <color theme="1"/>
      <name val="ＭＳ ゴシック"/>
      <family val="3"/>
      <charset val="128"/>
    </font>
    <font>
      <sz val="10"/>
      <color theme="1"/>
      <name val="ＭＳ 明朝"/>
      <family val="1"/>
      <charset val="128"/>
    </font>
    <font>
      <sz val="7"/>
      <color theme="1"/>
      <name val="ＭＳ 明朝"/>
      <family val="1"/>
      <charset val="128"/>
    </font>
    <font>
      <sz val="11"/>
      <name val="ＭＳ Ｐゴシック"/>
      <family val="3"/>
      <charset val="128"/>
    </font>
    <font>
      <sz val="11"/>
      <color theme="1"/>
      <name val="游ゴシック"/>
      <family val="2"/>
      <scheme val="minor"/>
    </font>
    <font>
      <b/>
      <sz val="12"/>
      <color indexed="81"/>
      <name val="MS P ゴシック"/>
      <family val="3"/>
      <charset val="128"/>
    </font>
    <font>
      <sz val="18"/>
      <name val="ＭＳ 明朝"/>
      <family val="1"/>
      <charset val="128"/>
    </font>
    <font>
      <sz val="14"/>
      <name val="ＭＳ 明朝"/>
      <family val="1"/>
      <charset val="128"/>
    </font>
    <font>
      <b/>
      <sz val="14"/>
      <name val="ＭＳ 明朝"/>
      <family val="1"/>
      <charset val="128"/>
    </font>
    <font>
      <b/>
      <sz val="12"/>
      <name val="ＭＳ 明朝"/>
      <family val="1"/>
      <charset val="128"/>
    </font>
    <font>
      <sz val="20"/>
      <name val="ＭＳ 明朝"/>
      <family val="1"/>
      <charset val="128"/>
    </font>
    <font>
      <sz val="11"/>
      <color rgb="FFFF0000"/>
      <name val="ＭＳ 明朝"/>
      <family val="1"/>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i/>
      <sz val="12"/>
      <name val="ＭＳ 明朝"/>
      <family val="1"/>
      <charset val="128"/>
    </font>
    <font>
      <sz val="6"/>
      <name val="ＭＳ Ｐゴシック"/>
      <family val="3"/>
      <charset val="128"/>
    </font>
    <font>
      <b/>
      <sz val="11"/>
      <color rgb="FFFF000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u/>
      <sz val="14"/>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D4E6F4"/>
        <bgColor indexed="64"/>
      </patternFill>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double">
        <color indexed="64"/>
      </top>
      <bottom style="medium">
        <color indexed="64"/>
      </bottom>
      <diagonal/>
    </border>
    <border>
      <left style="thin">
        <color indexed="64"/>
      </left>
      <right/>
      <top/>
      <bottom style="double">
        <color indexed="64"/>
      </bottom>
      <diagonal/>
    </border>
    <border>
      <left style="medium">
        <color auto="1"/>
      </left>
      <right/>
      <top/>
      <bottom/>
      <diagonal/>
    </border>
    <border>
      <left style="thin">
        <color indexed="64"/>
      </left>
      <right/>
      <top/>
      <bottom style="dashed">
        <color auto="1"/>
      </bottom>
      <diagonal/>
    </border>
    <border>
      <left/>
      <right style="medium">
        <color indexed="64"/>
      </right>
      <top/>
      <bottom style="dashed">
        <color auto="1"/>
      </bottom>
      <diagonal/>
    </border>
    <border>
      <left style="medium">
        <color auto="1"/>
      </left>
      <right/>
      <top style="dashed">
        <color auto="1"/>
      </top>
      <bottom style="dashed">
        <color auto="1"/>
      </bottom>
      <diagonal/>
    </border>
    <border>
      <left style="thin">
        <color indexed="64"/>
      </left>
      <right/>
      <top style="dashed">
        <color auto="1"/>
      </top>
      <bottom style="dashed">
        <color auto="1"/>
      </bottom>
      <diagonal/>
    </border>
    <border>
      <left style="thin">
        <color indexed="64"/>
      </left>
      <right style="thin">
        <color indexed="64"/>
      </right>
      <top style="dashed">
        <color auto="1"/>
      </top>
      <bottom style="dashed">
        <color auto="1"/>
      </bottom>
      <diagonal/>
    </border>
    <border>
      <left/>
      <right style="medium">
        <color indexed="64"/>
      </right>
      <top style="dashed">
        <color auto="1"/>
      </top>
      <bottom style="dashed">
        <color auto="1"/>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top/>
      <bottom style="dashed">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dashed">
        <color auto="1"/>
      </top>
      <bottom/>
      <diagonal/>
    </border>
    <border>
      <left/>
      <right style="medium">
        <color indexed="64"/>
      </right>
      <top style="dashed">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style="thin">
        <color indexed="64"/>
      </right>
      <top style="thin">
        <color auto="1"/>
      </top>
      <bottom style="thin">
        <color rgb="FFFF0000"/>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uble">
        <color indexed="64"/>
      </bottom>
      <diagonal/>
    </border>
  </borders>
  <cellStyleXfs count="9">
    <xf numFmtId="0" fontId="0" fillId="0" borderId="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xf numFmtId="0" fontId="35" fillId="0" borderId="0">
      <alignment vertical="center"/>
    </xf>
    <xf numFmtId="0" fontId="36" fillId="0" borderId="0"/>
    <xf numFmtId="0" fontId="6" fillId="0" borderId="0">
      <alignment vertical="center"/>
    </xf>
    <xf numFmtId="38" fontId="6" fillId="0" borderId="0" applyFont="0" applyFill="0" applyBorder="0" applyAlignment="0" applyProtection="0">
      <alignment vertical="center"/>
    </xf>
  </cellStyleXfs>
  <cellXfs count="566">
    <xf numFmtId="0" fontId="0" fillId="0" borderId="0" xfId="0">
      <alignment vertical="center"/>
    </xf>
    <xf numFmtId="14" fontId="0" fillId="0" borderId="0" xfId="0" applyNumberFormat="1">
      <alignment vertical="center"/>
    </xf>
    <xf numFmtId="0" fontId="7" fillId="6" borderId="0" xfId="0" applyFont="1" applyFill="1">
      <alignment vertical="center"/>
    </xf>
    <xf numFmtId="0" fontId="7" fillId="6" borderId="0" xfId="0" applyFont="1" applyFill="1" applyAlignment="1">
      <alignment horizontal="right" vertical="center"/>
    </xf>
    <xf numFmtId="0" fontId="5" fillId="0" borderId="0" xfId="0" applyFont="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12" xfId="0" applyFont="1" applyFill="1" applyBorder="1">
      <alignment vertical="center"/>
    </xf>
    <xf numFmtId="0" fontId="5" fillId="3" borderId="14" xfId="0" applyFont="1" applyFill="1" applyBorder="1">
      <alignment vertical="center"/>
    </xf>
    <xf numFmtId="0" fontId="5" fillId="3" borderId="13" xfId="0" applyFont="1" applyFill="1" applyBorder="1">
      <alignment vertical="center"/>
    </xf>
    <xf numFmtId="0" fontId="5" fillId="3" borderId="8" xfId="0" applyFont="1" applyFill="1" applyBorder="1">
      <alignment vertical="center"/>
    </xf>
    <xf numFmtId="0" fontId="5" fillId="3" borderId="1" xfId="0" applyFont="1" applyFill="1" applyBorder="1">
      <alignment vertical="center"/>
    </xf>
    <xf numFmtId="0" fontId="5" fillId="3" borderId="9" xfId="0" applyFont="1" applyFill="1" applyBorder="1">
      <alignment vertical="center"/>
    </xf>
    <xf numFmtId="38" fontId="0" fillId="0" borderId="0" xfId="0" applyNumberFormat="1">
      <alignment vertical="center"/>
    </xf>
    <xf numFmtId="0" fontId="8" fillId="0" borderId="0" xfId="0" applyFont="1">
      <alignment vertical="center"/>
    </xf>
    <xf numFmtId="0" fontId="14" fillId="0" borderId="47" xfId="0" applyFont="1" applyBorder="1" applyAlignment="1">
      <alignment vertical="center" wrapText="1"/>
    </xf>
    <xf numFmtId="0" fontId="14" fillId="0" borderId="35" xfId="0" applyFont="1" applyBorder="1" applyAlignment="1">
      <alignment vertical="center" wrapText="1"/>
    </xf>
    <xf numFmtId="0" fontId="20" fillId="0" borderId="0" xfId="0" applyFont="1" applyAlignment="1">
      <alignment horizontal="left" vertical="center"/>
    </xf>
    <xf numFmtId="0" fontId="20" fillId="0" borderId="0" xfId="0" applyFont="1">
      <alignment vertical="center"/>
    </xf>
    <xf numFmtId="0" fontId="20" fillId="0" borderId="1" xfId="0" applyFont="1" applyBorder="1">
      <alignment vertical="center"/>
    </xf>
    <xf numFmtId="0" fontId="20" fillId="0" borderId="9" xfId="0" applyFont="1" applyBorder="1">
      <alignment vertical="center"/>
    </xf>
    <xf numFmtId="0" fontId="20" fillId="0" borderId="0" xfId="0" applyFont="1" applyAlignment="1">
      <alignment horizontal="right" vertical="center"/>
    </xf>
    <xf numFmtId="0" fontId="24" fillId="0" borderId="0" xfId="0" applyFont="1">
      <alignment vertical="center"/>
    </xf>
    <xf numFmtId="0" fontId="11" fillId="0" borderId="0" xfId="0" applyFont="1">
      <alignment vertical="center"/>
    </xf>
    <xf numFmtId="0" fontId="24" fillId="0" borderId="1" xfId="0" applyFont="1" applyBorder="1">
      <alignment vertical="center"/>
    </xf>
    <xf numFmtId="0" fontId="24" fillId="0" borderId="0" xfId="0" applyFont="1" applyAlignment="1">
      <alignment horizontal="justify" vertical="center"/>
    </xf>
    <xf numFmtId="0" fontId="20" fillId="0" borderId="5" xfId="0" applyFont="1" applyBorder="1" applyAlignment="1">
      <alignment vertical="center" shrinkToFit="1"/>
    </xf>
    <xf numFmtId="0" fontId="20" fillId="0" borderId="6" xfId="0" applyFont="1" applyBorder="1" applyAlignment="1">
      <alignment vertical="center" shrinkToFit="1"/>
    </xf>
    <xf numFmtId="0" fontId="15" fillId="0" borderId="42" xfId="0" applyFont="1" applyBorder="1" applyAlignment="1">
      <alignment horizontal="center" vertical="center" wrapText="1"/>
    </xf>
    <xf numFmtId="0" fontId="27" fillId="0" borderId="0" xfId="0" applyFont="1" applyAlignment="1">
      <alignment horizontal="right" vertical="center"/>
    </xf>
    <xf numFmtId="0" fontId="27" fillId="0" borderId="8" xfId="0" applyFont="1" applyBorder="1" applyAlignment="1">
      <alignment horizontal="right" vertical="center"/>
    </xf>
    <xf numFmtId="0" fontId="27" fillId="0" borderId="4" xfId="0" applyFont="1" applyBorder="1" applyAlignment="1">
      <alignment horizontal="right" vertical="center"/>
    </xf>
    <xf numFmtId="0" fontId="26" fillId="0" borderId="2" xfId="0" applyFont="1" applyBorder="1">
      <alignment vertical="center"/>
    </xf>
    <xf numFmtId="0" fontId="27" fillId="0" borderId="3" xfId="0" applyFont="1" applyBorder="1" applyAlignment="1">
      <alignment horizontal="right" vertical="center"/>
    </xf>
    <xf numFmtId="0" fontId="0" fillId="0" borderId="16" xfId="0" applyBorder="1">
      <alignment vertical="center"/>
    </xf>
    <xf numFmtId="0" fontId="16" fillId="0" borderId="40" xfId="0" applyFont="1" applyBorder="1" applyAlignment="1">
      <alignment vertical="center" wrapText="1"/>
    </xf>
    <xf numFmtId="0" fontId="15" fillId="0" borderId="40" xfId="0" applyFont="1" applyBorder="1" applyAlignment="1">
      <alignment horizontal="center" vertical="center" wrapText="1"/>
    </xf>
    <xf numFmtId="0" fontId="15" fillId="0" borderId="53" xfId="0" applyFont="1" applyBorder="1" applyAlignment="1">
      <alignment vertical="center" wrapText="1"/>
    </xf>
    <xf numFmtId="0" fontId="15" fillId="0" borderId="51" xfId="0" applyFont="1" applyBorder="1" applyAlignment="1">
      <alignment vertical="center" wrapText="1"/>
    </xf>
    <xf numFmtId="0" fontId="15" fillId="0" borderId="50" xfId="0" applyFont="1" applyBorder="1" applyAlignment="1">
      <alignment vertical="center" wrapText="1"/>
    </xf>
    <xf numFmtId="0" fontId="27" fillId="0" borderId="0" xfId="0" applyFont="1">
      <alignment vertical="center"/>
    </xf>
    <xf numFmtId="0" fontId="21" fillId="0" borderId="1" xfId="0" applyFont="1" applyBorder="1" applyAlignment="1">
      <alignment vertical="center" wrapText="1"/>
    </xf>
    <xf numFmtId="0" fontId="21" fillId="0" borderId="14" xfId="0" applyFont="1" applyBorder="1" applyAlignment="1">
      <alignment vertical="center" wrapText="1"/>
    </xf>
    <xf numFmtId="0" fontId="21" fillId="0" borderId="13" xfId="0" applyFont="1" applyBorder="1" applyAlignment="1">
      <alignment vertical="center" wrapText="1"/>
    </xf>
    <xf numFmtId="0" fontId="21" fillId="7" borderId="9" xfId="0" applyFont="1" applyFill="1" applyBorder="1" applyAlignment="1">
      <alignment vertical="center" wrapText="1"/>
    </xf>
    <xf numFmtId="0" fontId="15" fillId="0" borderId="58" xfId="0" applyFont="1" applyBorder="1" applyAlignment="1">
      <alignment horizontal="center" vertical="center" wrapText="1"/>
    </xf>
    <xf numFmtId="0" fontId="16" fillId="0" borderId="58" xfId="0" applyFont="1" applyBorder="1" applyAlignment="1">
      <alignment horizontal="left" vertical="center" wrapText="1"/>
    </xf>
    <xf numFmtId="0" fontId="15" fillId="0" borderId="2" xfId="0" applyFont="1" applyBorder="1" applyAlignment="1">
      <alignment horizontal="center" vertical="center" wrapText="1"/>
    </xf>
    <xf numFmtId="0" fontId="20" fillId="0" borderId="0" xfId="0" applyFont="1" applyAlignment="1">
      <alignment horizontal="center" vertical="center"/>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24" fillId="0" borderId="0" xfId="0" applyFont="1" applyAlignment="1"/>
    <xf numFmtId="0" fontId="24" fillId="0" borderId="0" xfId="0" applyFont="1" applyAlignment="1">
      <alignment horizontal="left" vertical="center"/>
    </xf>
    <xf numFmtId="0" fontId="12" fillId="0" borderId="0" xfId="0" applyFont="1" applyAlignment="1">
      <alignment horizontal="left" vertical="center"/>
    </xf>
    <xf numFmtId="0" fontId="31" fillId="0" borderId="0" xfId="0" applyFont="1">
      <alignment vertical="center"/>
    </xf>
    <xf numFmtId="0" fontId="32" fillId="0" borderId="0" xfId="0" applyFont="1" applyAlignment="1">
      <alignment horizontal="right" vertical="center"/>
    </xf>
    <xf numFmtId="0" fontId="0" fillId="0" borderId="0" xfId="0" applyAlignment="1">
      <alignment horizontal="left" vertical="center" indent="1" shrinkToFit="1"/>
    </xf>
    <xf numFmtId="49" fontId="31" fillId="0" borderId="59" xfId="0" applyNumberFormat="1" applyFont="1" applyBorder="1" applyAlignment="1">
      <alignment vertical="center" wrapText="1"/>
    </xf>
    <xf numFmtId="0" fontId="16" fillId="0" borderId="2" xfId="0" applyFont="1" applyBorder="1" applyAlignment="1">
      <alignment vertical="center" wrapText="1"/>
    </xf>
    <xf numFmtId="0" fontId="15" fillId="0" borderId="56" xfId="0" applyFont="1" applyBorder="1" applyAlignment="1">
      <alignment vertical="center" wrapText="1"/>
    </xf>
    <xf numFmtId="0" fontId="24" fillId="0" borderId="0" xfId="0" applyFont="1" applyAlignment="1">
      <alignment vertical="top"/>
    </xf>
    <xf numFmtId="0" fontId="30" fillId="0" borderId="0" xfId="0" applyFont="1" applyAlignment="1">
      <alignment horizontal="center" vertical="center"/>
    </xf>
    <xf numFmtId="0" fontId="20" fillId="0" borderId="0" xfId="0" applyFont="1" applyAlignment="1"/>
    <xf numFmtId="0" fontId="38" fillId="5" borderId="38" xfId="0" applyFont="1" applyFill="1" applyBorder="1" applyAlignment="1">
      <alignment horizontal="center" vertical="center"/>
    </xf>
    <xf numFmtId="0" fontId="24" fillId="0" borderId="0" xfId="0" applyFont="1" applyAlignment="1">
      <alignment horizontal="left"/>
    </xf>
    <xf numFmtId="49" fontId="24" fillId="0" borderId="0" xfId="0" applyNumberFormat="1" applyFont="1" applyAlignment="1">
      <alignment horizontal="right" vertical="center"/>
    </xf>
    <xf numFmtId="0" fontId="24"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Continuous" vertical="center"/>
    </xf>
    <xf numFmtId="0" fontId="11" fillId="0" borderId="0" xfId="0" applyFont="1" applyAlignment="1">
      <alignment horizontal="left" vertical="center"/>
    </xf>
    <xf numFmtId="0" fontId="39" fillId="0" borderId="0" xfId="0" applyFont="1" applyAlignment="1">
      <alignment horizontal="left" vertical="center"/>
    </xf>
    <xf numFmtId="0" fontId="24" fillId="0" borderId="1" xfId="0" applyFont="1" applyBorder="1" applyAlignment="1">
      <alignment horizontal="center" vertical="center"/>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distributed" vertical="center"/>
    </xf>
    <xf numFmtId="0" fontId="38" fillId="0" borderId="0" xfId="0" applyFont="1">
      <alignment vertical="center"/>
    </xf>
    <xf numFmtId="0" fontId="22" fillId="0" borderId="0" xfId="0" applyFont="1" applyAlignment="1">
      <alignment horizontal="center" vertical="center"/>
    </xf>
    <xf numFmtId="0" fontId="20" fillId="0" borderId="0" xfId="0" applyFont="1" applyAlignment="1">
      <alignment horizontal="centerContinuous" vertical="center"/>
    </xf>
    <xf numFmtId="0" fontId="39" fillId="0" borderId="0" xfId="0" applyFont="1">
      <alignment vertical="center"/>
    </xf>
    <xf numFmtId="0" fontId="39" fillId="0" borderId="0" xfId="0" applyFont="1" applyAlignment="1">
      <alignment vertical="center" wrapText="1"/>
    </xf>
    <xf numFmtId="0" fontId="24" fillId="0" borderId="0" xfId="0" applyFont="1" applyAlignment="1">
      <alignment vertical="center" wrapText="1"/>
    </xf>
    <xf numFmtId="0" fontId="11" fillId="0" borderId="0" xfId="0" applyFont="1" applyAlignment="1">
      <alignment horizontal="centerContinuous" vertical="center"/>
    </xf>
    <xf numFmtId="181" fontId="22" fillId="7" borderId="0" xfId="4" applyNumberFormat="1" applyFont="1" applyFill="1" applyBorder="1" applyAlignment="1">
      <alignment vertical="center"/>
    </xf>
    <xf numFmtId="0" fontId="11" fillId="0" borderId="0" xfId="0" applyFont="1" applyAlignment="1">
      <alignment horizontal="left" vertical="center" indent="1"/>
    </xf>
    <xf numFmtId="0" fontId="20" fillId="0" borderId="0" xfId="0" applyFont="1" applyAlignment="1">
      <alignment horizontal="center" vertical="center" wrapText="1"/>
    </xf>
    <xf numFmtId="0" fontId="40" fillId="0" borderId="0" xfId="0" applyFont="1" applyAlignment="1"/>
    <xf numFmtId="0" fontId="40" fillId="0" borderId="0" xfId="0" applyFont="1" applyAlignment="1">
      <alignment wrapText="1"/>
    </xf>
    <xf numFmtId="0" fontId="20" fillId="0" borderId="0" xfId="0" applyFont="1" applyAlignment="1">
      <alignment vertical="center" wrapText="1"/>
    </xf>
    <xf numFmtId="0" fontId="12" fillId="0" borderId="0" xfId="0" applyFont="1">
      <alignment vertical="center"/>
    </xf>
    <xf numFmtId="0" fontId="41" fillId="0" borderId="0" xfId="0" applyFont="1" applyAlignment="1">
      <alignment horizontal="left"/>
    </xf>
    <xf numFmtId="0" fontId="39" fillId="0" borderId="0" xfId="0" applyFont="1" applyAlignment="1"/>
    <xf numFmtId="178" fontId="30" fillId="0" borderId="0" xfId="0" applyNumberFormat="1" applyFont="1" applyAlignment="1">
      <alignment horizontal="right" vertical="center"/>
    </xf>
    <xf numFmtId="0" fontId="39" fillId="0" borderId="16" xfId="0" applyFont="1" applyBorder="1" applyAlignment="1">
      <alignment vertical="center" wrapText="1"/>
    </xf>
    <xf numFmtId="179" fontId="20" fillId="0" borderId="0" xfId="0" applyNumberFormat="1" applyFont="1">
      <alignment vertical="center"/>
    </xf>
    <xf numFmtId="180" fontId="42" fillId="0" borderId="1" xfId="0" applyNumberFormat="1" applyFont="1" applyBorder="1" applyAlignment="1">
      <alignment horizontal="right" vertical="center"/>
    </xf>
    <xf numFmtId="0" fontId="39" fillId="7" borderId="0" xfId="0" applyFont="1" applyFill="1" applyAlignment="1">
      <alignment horizontal="center" vertical="center"/>
    </xf>
    <xf numFmtId="0" fontId="20" fillId="0" borderId="0" xfId="0" applyFont="1" applyAlignment="1">
      <alignment horizontal="left" vertical="center" indent="1"/>
    </xf>
    <xf numFmtId="0" fontId="39" fillId="0" borderId="22" xfId="0" applyFont="1" applyBorder="1" applyAlignment="1">
      <alignment horizontal="center" vertical="center"/>
    </xf>
    <xf numFmtId="49" fontId="39" fillId="0" borderId="17" xfId="0" applyNumberFormat="1" applyFont="1" applyBorder="1" applyAlignment="1">
      <alignment horizontal="center" vertical="center" wrapText="1"/>
    </xf>
    <xf numFmtId="0" fontId="39" fillId="0" borderId="42" xfId="0" applyFont="1" applyBorder="1" applyAlignment="1">
      <alignment horizontal="center" vertical="center" wrapText="1"/>
    </xf>
    <xf numFmtId="0" fontId="39" fillId="0" borderId="23" xfId="0" applyFont="1" applyBorder="1" applyAlignment="1">
      <alignment horizontal="center" vertical="center"/>
    </xf>
    <xf numFmtId="0" fontId="24" fillId="0" borderId="41" xfId="0" quotePrefix="1" applyFont="1" applyBorder="1" applyAlignment="1">
      <alignment horizontal="center" vertical="center"/>
    </xf>
    <xf numFmtId="0" fontId="24" fillId="0" borderId="31" xfId="0" quotePrefix="1" applyFont="1" applyBorder="1" applyAlignment="1">
      <alignment horizontal="center" vertical="center"/>
    </xf>
    <xf numFmtId="38" fontId="24" fillId="7" borderId="19" xfId="4" quotePrefix="1" applyFont="1" applyFill="1" applyBorder="1" applyAlignment="1">
      <alignment horizontal="right" vertical="center"/>
    </xf>
    <xf numFmtId="38" fontId="24" fillId="0" borderId="37" xfId="4" quotePrefix="1" applyFont="1" applyFill="1" applyBorder="1" applyAlignment="1">
      <alignment horizontal="center" vertical="center"/>
    </xf>
    <xf numFmtId="0" fontId="24" fillId="0" borderId="0" xfId="0" quotePrefix="1" applyFont="1" applyAlignment="1">
      <alignment horizontal="center" vertical="center"/>
    </xf>
    <xf numFmtId="0" fontId="24" fillId="0" borderId="25" xfId="0" quotePrefix="1" applyFont="1" applyBorder="1" applyAlignment="1">
      <alignment horizontal="center" vertical="center"/>
    </xf>
    <xf numFmtId="38" fontId="24" fillId="0" borderId="25" xfId="4" quotePrefix="1" applyFont="1" applyBorder="1" applyAlignment="1">
      <alignment horizontal="right" vertical="center"/>
    </xf>
    <xf numFmtId="38" fontId="24" fillId="0" borderId="25" xfId="4" quotePrefix="1" applyFont="1" applyBorder="1" applyAlignment="1">
      <alignment horizontal="center" vertical="center"/>
    </xf>
    <xf numFmtId="0" fontId="20" fillId="0" borderId="0" xfId="0" applyFont="1" applyAlignment="1">
      <alignment vertical="top" wrapText="1"/>
    </xf>
    <xf numFmtId="0" fontId="20" fillId="0" borderId="0" xfId="0" applyFont="1" applyAlignment="1">
      <alignment horizontal="left"/>
    </xf>
    <xf numFmtId="49" fontId="0" fillId="0" borderId="0" xfId="0" applyNumberFormat="1" applyFill="1" applyBorder="1" applyAlignment="1">
      <alignment vertical="center" shrinkToFit="1"/>
    </xf>
    <xf numFmtId="0" fontId="31" fillId="0" borderId="0" xfId="0" applyFont="1" applyBorder="1">
      <alignment vertical="center"/>
    </xf>
    <xf numFmtId="0" fontId="20" fillId="0" borderId="0" xfId="0" applyFont="1" applyAlignment="1">
      <alignment horizontal="center" vertical="center"/>
    </xf>
    <xf numFmtId="49" fontId="31" fillId="5" borderId="0" xfId="0" applyNumberFormat="1" applyFont="1" applyFill="1" applyAlignment="1">
      <alignment horizontal="right" vertical="center"/>
    </xf>
    <xf numFmtId="0" fontId="16" fillId="0" borderId="47" xfId="0" applyFont="1" applyBorder="1" applyAlignment="1">
      <alignment vertical="center" wrapText="1"/>
    </xf>
    <xf numFmtId="0" fontId="15" fillId="0" borderId="47" xfId="0" applyFont="1" applyBorder="1" applyAlignment="1">
      <alignment horizontal="center" vertical="center" wrapText="1"/>
    </xf>
    <xf numFmtId="0" fontId="20" fillId="0" borderId="0" xfId="0" applyFont="1" applyAlignment="1">
      <alignment horizontal="center" vertical="center"/>
    </xf>
    <xf numFmtId="0" fontId="11" fillId="0" borderId="0" xfId="0" applyFont="1" applyAlignment="1">
      <alignment horizontal="center" vertical="center" shrinkToFit="1"/>
    </xf>
    <xf numFmtId="0" fontId="20" fillId="0" borderId="0" xfId="0" applyFont="1" applyAlignment="1">
      <alignment horizontal="center" vertical="center" shrinkToFit="1"/>
    </xf>
    <xf numFmtId="0" fontId="24" fillId="0" borderId="0" xfId="0" applyFont="1" applyAlignment="1">
      <alignment vertical="distributed" wrapText="1"/>
    </xf>
    <xf numFmtId="0" fontId="24" fillId="0" borderId="0" xfId="0" applyFont="1" applyAlignment="1">
      <alignment horizontal="center" vertical="center" shrinkToFit="1"/>
    </xf>
    <xf numFmtId="0" fontId="20" fillId="0" borderId="0" xfId="0" applyFont="1" applyAlignment="1">
      <alignment vertical="distributed" wrapText="1"/>
    </xf>
    <xf numFmtId="0" fontId="45" fillId="2" borderId="1" xfId="0" applyFont="1" applyFill="1" applyBorder="1">
      <alignment vertical="center"/>
    </xf>
    <xf numFmtId="0" fontId="45" fillId="2" borderId="5" xfId="0" applyFont="1" applyFill="1" applyBorder="1">
      <alignment vertical="center"/>
    </xf>
    <xf numFmtId="0" fontId="20" fillId="7" borderId="5" xfId="0" applyFont="1" applyFill="1" applyBorder="1" applyAlignment="1">
      <alignment vertical="center" shrinkToFit="1"/>
    </xf>
    <xf numFmtId="0" fontId="16" fillId="0" borderId="40" xfId="0" applyFont="1" applyBorder="1" applyAlignment="1">
      <alignment horizontal="left" vertical="center" wrapText="1"/>
    </xf>
    <xf numFmtId="0" fontId="15" fillId="0" borderId="21" xfId="0" applyFont="1" applyBorder="1" applyAlignment="1">
      <alignment horizontal="center" vertical="center" wrapText="1"/>
    </xf>
    <xf numFmtId="0" fontId="17" fillId="0" borderId="40" xfId="0" applyFont="1" applyBorder="1" applyAlignment="1">
      <alignment vertical="center" wrapText="1"/>
    </xf>
    <xf numFmtId="0" fontId="24" fillId="0" borderId="0" xfId="0" applyFont="1" applyBorder="1">
      <alignment vertical="center"/>
    </xf>
    <xf numFmtId="0" fontId="39" fillId="0" borderId="0" xfId="0" applyFont="1" applyAlignment="1">
      <alignment horizontal="center" vertical="center"/>
    </xf>
    <xf numFmtId="0" fontId="24" fillId="0" borderId="0" xfId="0" applyFont="1" applyAlignment="1">
      <alignment horizontal="center" vertical="center"/>
    </xf>
    <xf numFmtId="0" fontId="39" fillId="0" borderId="17" xfId="0" applyFont="1" applyBorder="1" applyAlignment="1">
      <alignment horizontal="center" vertical="center" wrapText="1"/>
    </xf>
    <xf numFmtId="0" fontId="20" fillId="0" borderId="0" xfId="5" applyFont="1" applyProtection="1">
      <alignment vertical="center"/>
      <protection locked="0"/>
    </xf>
    <xf numFmtId="186" fontId="20" fillId="0" borderId="0" xfId="5" applyNumberFormat="1" applyFont="1" applyAlignment="1" applyProtection="1">
      <alignment vertical="center" shrinkToFit="1"/>
      <protection locked="0"/>
    </xf>
    <xf numFmtId="0" fontId="38" fillId="0" borderId="0" xfId="5" applyFont="1" applyProtection="1">
      <alignment vertical="center"/>
      <protection locked="0"/>
    </xf>
    <xf numFmtId="0" fontId="39" fillId="0" borderId="0" xfId="5" applyFont="1" applyAlignment="1" applyProtection="1">
      <alignment vertical="center"/>
      <protection locked="0"/>
    </xf>
    <xf numFmtId="0" fontId="39" fillId="7" borderId="5" xfId="5" applyFont="1" applyFill="1" applyBorder="1" applyProtection="1">
      <alignment vertical="center"/>
      <protection locked="0"/>
    </xf>
    <xf numFmtId="0" fontId="39" fillId="0" borderId="0" xfId="5" applyFont="1" applyProtection="1">
      <alignment vertical="center"/>
      <protection locked="0"/>
    </xf>
    <xf numFmtId="0" fontId="39" fillId="7" borderId="5" xfId="5" applyFont="1" applyFill="1" applyBorder="1" applyAlignment="1" applyProtection="1">
      <alignment horizontal="center" vertical="center"/>
      <protection locked="0"/>
    </xf>
    <xf numFmtId="0" fontId="39" fillId="0" borderId="28" xfId="5" applyFont="1" applyBorder="1" applyProtection="1">
      <alignment vertical="center"/>
      <protection locked="0"/>
    </xf>
    <xf numFmtId="0" fontId="39" fillId="0" borderId="0" xfId="0" applyFont="1" applyAlignment="1">
      <alignment vertical="center"/>
    </xf>
    <xf numFmtId="0" fontId="41" fillId="0" borderId="0" xfId="0" applyFont="1" applyBorder="1" applyAlignment="1">
      <alignment horizontal="left"/>
    </xf>
    <xf numFmtId="0" fontId="25" fillId="0" borderId="0" xfId="0" applyFont="1" applyAlignment="1">
      <alignment horizontal="center" vertical="center"/>
    </xf>
    <xf numFmtId="0" fontId="26" fillId="0" borderId="0" xfId="0" applyFont="1" applyAlignment="1">
      <alignment horizontal="left"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wrapText="1"/>
    </xf>
    <xf numFmtId="188" fontId="24" fillId="0" borderId="26" xfId="0" quotePrefix="1" applyNumberFormat="1" applyFont="1" applyBorder="1" applyAlignment="1">
      <alignment horizontal="right" vertical="center"/>
    </xf>
    <xf numFmtId="0" fontId="39" fillId="0" borderId="0" xfId="0" applyFont="1" applyAlignment="1">
      <alignment vertical="center" shrinkToFit="1"/>
    </xf>
    <xf numFmtId="189" fontId="39" fillId="7" borderId="38" xfId="5" applyNumberFormat="1" applyFont="1" applyFill="1" applyBorder="1">
      <alignment vertical="center"/>
    </xf>
    <xf numFmtId="0" fontId="0" fillId="0" borderId="0" xfId="0" applyBorder="1">
      <alignment vertical="center"/>
    </xf>
    <xf numFmtId="0" fontId="26" fillId="0" borderId="57" xfId="0" applyFont="1" applyBorder="1" applyAlignment="1">
      <alignment vertical="center" wrapText="1"/>
    </xf>
    <xf numFmtId="0" fontId="18" fillId="0" borderId="57" xfId="0" applyFont="1" applyBorder="1" applyAlignment="1">
      <alignment vertical="center" wrapText="1"/>
    </xf>
    <xf numFmtId="0" fontId="17" fillId="0" borderId="47" xfId="0" applyFont="1" applyBorder="1" applyAlignment="1">
      <alignment horizontal="center" vertical="center" wrapText="1"/>
    </xf>
    <xf numFmtId="0" fontId="17" fillId="0" borderId="40" xfId="0" applyFont="1" applyBorder="1" applyAlignment="1">
      <alignment horizontal="center" vertical="center" wrapText="1"/>
    </xf>
    <xf numFmtId="0" fontId="18" fillId="0" borderId="48" xfId="0" applyFont="1" applyBorder="1" applyAlignment="1">
      <alignment horizontal="left" vertical="center" wrapText="1"/>
    </xf>
    <xf numFmtId="0" fontId="26" fillId="0" borderId="0" xfId="0" applyFont="1" applyFill="1" applyAlignment="1">
      <alignment horizontal="left" vertical="center"/>
    </xf>
    <xf numFmtId="0" fontId="0" fillId="0" borderId="0" xfId="0" applyFill="1">
      <alignment vertical="center"/>
    </xf>
    <xf numFmtId="0" fontId="25" fillId="0" borderId="0" xfId="0" applyFont="1" applyAlignment="1">
      <alignment horizontal="center" vertical="center"/>
    </xf>
    <xf numFmtId="0" fontId="26" fillId="0" borderId="0" xfId="0" applyFont="1" applyAlignment="1">
      <alignment horizontal="left" vertical="center"/>
    </xf>
    <xf numFmtId="0" fontId="17" fillId="0" borderId="2" xfId="0" applyFont="1" applyBorder="1" applyAlignment="1">
      <alignment vertical="center" wrapText="1"/>
    </xf>
    <xf numFmtId="0" fontId="16" fillId="0" borderId="42" xfId="0" applyFont="1" applyBorder="1" applyAlignment="1">
      <alignment vertical="center" wrapText="1"/>
    </xf>
    <xf numFmtId="0" fontId="17" fillId="0" borderId="55" xfId="0" applyFont="1" applyBorder="1" applyAlignment="1">
      <alignment horizontal="center" vertical="center" wrapText="1"/>
    </xf>
    <xf numFmtId="0" fontId="18" fillId="0" borderId="57" xfId="0" applyFont="1" applyBorder="1" applyAlignment="1">
      <alignment horizontal="left" vertical="center" wrapText="1"/>
    </xf>
    <xf numFmtId="0" fontId="15"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16"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7" fillId="0" borderId="0" xfId="0" applyFont="1" applyFill="1" applyBorder="1">
      <alignment vertical="center"/>
    </xf>
    <xf numFmtId="0" fontId="0" fillId="0" borderId="0" xfId="0" applyFill="1" applyBorder="1">
      <alignment vertical="center"/>
    </xf>
    <xf numFmtId="0" fontId="26" fillId="0" borderId="0" xfId="0" applyFont="1" applyFill="1" applyBorder="1" applyAlignment="1">
      <alignment vertical="center" wrapText="1"/>
    </xf>
    <xf numFmtId="0" fontId="0" fillId="0" borderId="1" xfId="0" applyBorder="1" applyAlignment="1">
      <alignment horizontal="center" vertical="center" shrinkToFit="1"/>
    </xf>
    <xf numFmtId="0" fontId="29" fillId="0" borderId="0" xfId="0" applyFont="1">
      <alignment vertical="center"/>
    </xf>
    <xf numFmtId="49" fontId="29" fillId="0" borderId="0" xfId="0" applyNumberFormat="1" applyFont="1">
      <alignment vertical="center"/>
    </xf>
    <xf numFmtId="0" fontId="29" fillId="0" borderId="0" xfId="0" applyFont="1" applyFill="1">
      <alignment vertical="center"/>
    </xf>
    <xf numFmtId="0" fontId="29" fillId="0" borderId="0" xfId="0" applyFont="1" applyFill="1" applyBorder="1">
      <alignment vertical="center"/>
    </xf>
    <xf numFmtId="0" fontId="29" fillId="0" borderId="0" xfId="0" applyFont="1" applyBorder="1">
      <alignment vertical="center"/>
    </xf>
    <xf numFmtId="190" fontId="29" fillId="0" borderId="0" xfId="0" applyNumberFormat="1" applyFont="1" applyBorder="1" applyAlignment="1">
      <alignment vertical="center"/>
    </xf>
    <xf numFmtId="0" fontId="29" fillId="0" borderId="0" xfId="0" applyFont="1" applyAlignment="1">
      <alignment vertical="top"/>
    </xf>
    <xf numFmtId="0" fontId="29" fillId="0" borderId="3" xfId="0" applyFont="1" applyBorder="1">
      <alignment vertical="center"/>
    </xf>
    <xf numFmtId="49" fontId="20" fillId="0" borderId="0" xfId="0" applyNumberFormat="1" applyFont="1">
      <alignment vertical="center"/>
    </xf>
    <xf numFmtId="0" fontId="49" fillId="0" borderId="0" xfId="0" applyFont="1" applyAlignment="1">
      <alignment horizontal="center" vertical="center"/>
    </xf>
    <xf numFmtId="0" fontId="4" fillId="5" borderId="5" xfId="0" applyFont="1" applyFill="1" applyBorder="1" applyAlignment="1" applyProtection="1">
      <alignment horizontal="center" vertical="center"/>
      <protection locked="0"/>
    </xf>
    <xf numFmtId="0" fontId="18" fillId="5" borderId="2" xfId="0" applyFont="1" applyFill="1" applyBorder="1" applyAlignment="1">
      <alignment horizontal="center" vertical="center"/>
    </xf>
    <xf numFmtId="0" fontId="4" fillId="5" borderId="58" xfId="0" applyFont="1" applyFill="1" applyBorder="1" applyAlignment="1" applyProtection="1">
      <alignment horizontal="center" vertical="center"/>
      <protection locked="0"/>
    </xf>
    <xf numFmtId="0" fontId="4" fillId="5" borderId="42" xfId="0" applyFont="1" applyFill="1" applyBorder="1" applyAlignment="1" applyProtection="1">
      <alignment horizontal="center" vertical="center"/>
      <protection locked="0"/>
    </xf>
    <xf numFmtId="0" fontId="24" fillId="5" borderId="29" xfId="0" quotePrefix="1" applyFont="1" applyFill="1" applyBorder="1" applyAlignment="1">
      <alignment horizontal="left" vertical="center" wrapText="1"/>
    </xf>
    <xf numFmtId="0" fontId="24" fillId="5" borderId="63" xfId="0" quotePrefix="1" applyFont="1" applyFill="1" applyBorder="1" applyAlignment="1">
      <alignment horizontal="center" vertical="center" wrapText="1"/>
    </xf>
    <xf numFmtId="188" fontId="24" fillId="5" borderId="63" xfId="0" quotePrefix="1" applyNumberFormat="1" applyFont="1" applyFill="1" applyBorder="1" applyAlignment="1">
      <alignment horizontal="center" vertical="center" wrapText="1"/>
    </xf>
    <xf numFmtId="38" fontId="24" fillId="5" borderId="29" xfId="4" quotePrefix="1" applyFont="1" applyFill="1" applyBorder="1" applyAlignment="1">
      <alignment horizontal="right" vertical="center"/>
    </xf>
    <xf numFmtId="38" fontId="24" fillId="5" borderId="30" xfId="4" quotePrefix="1" applyFont="1" applyFill="1" applyBorder="1" applyAlignment="1">
      <alignment horizontal="center" vertical="center"/>
    </xf>
    <xf numFmtId="38" fontId="24" fillId="5" borderId="30" xfId="4" quotePrefix="1" applyFont="1" applyFill="1" applyBorder="1" applyAlignment="1">
      <alignment horizontal="left" vertical="center" wrapText="1"/>
    </xf>
    <xf numFmtId="0" fontId="24" fillId="5" borderId="32" xfId="0" quotePrefix="1" applyFont="1" applyFill="1" applyBorder="1" applyAlignment="1">
      <alignment horizontal="left" vertical="center" wrapText="1"/>
    </xf>
    <xf numFmtId="0" fontId="24" fillId="5" borderId="15" xfId="0" quotePrefix="1" applyFont="1" applyFill="1" applyBorder="1" applyAlignment="1">
      <alignment horizontal="center" vertical="center" wrapText="1"/>
    </xf>
    <xf numFmtId="188" fontId="24" fillId="5" borderId="33" xfId="0" quotePrefix="1" applyNumberFormat="1" applyFont="1" applyFill="1" applyBorder="1" applyAlignment="1">
      <alignment horizontal="center" vertical="center" wrapText="1"/>
    </xf>
    <xf numFmtId="38" fontId="24" fillId="5" borderId="32" xfId="4" quotePrefix="1" applyFont="1" applyFill="1" applyBorder="1" applyAlignment="1">
      <alignment horizontal="right" vertical="center"/>
    </xf>
    <xf numFmtId="38" fontId="24" fillId="5" borderId="34" xfId="4" quotePrefix="1" applyFont="1" applyFill="1" applyBorder="1" applyAlignment="1">
      <alignment horizontal="center" vertical="center"/>
    </xf>
    <xf numFmtId="38" fontId="24" fillId="5" borderId="34" xfId="4" quotePrefix="1" applyFont="1" applyFill="1" applyBorder="1" applyAlignment="1">
      <alignment horizontal="left" vertical="center" wrapText="1"/>
    </xf>
    <xf numFmtId="0" fontId="24" fillId="5" borderId="33" xfId="0" quotePrefix="1" applyFont="1" applyFill="1" applyBorder="1" applyAlignment="1">
      <alignment horizontal="center" vertical="center" wrapText="1"/>
    </xf>
    <xf numFmtId="0" fontId="24" fillId="5" borderId="44" xfId="0" quotePrefix="1" applyFont="1" applyFill="1" applyBorder="1" applyAlignment="1">
      <alignment horizontal="left" vertical="center" wrapText="1"/>
    </xf>
    <xf numFmtId="38" fontId="24" fillId="5" borderId="44" xfId="4" quotePrefix="1" applyFont="1" applyFill="1" applyBorder="1" applyAlignment="1">
      <alignment horizontal="right" vertical="center"/>
    </xf>
    <xf numFmtId="38" fontId="24" fillId="5" borderId="45" xfId="4" quotePrefix="1" applyFont="1" applyFill="1" applyBorder="1" applyAlignment="1">
      <alignment horizontal="left" vertical="center" wrapText="1"/>
    </xf>
    <xf numFmtId="188" fontId="24" fillId="5" borderId="7" xfId="0" quotePrefix="1" applyNumberFormat="1" applyFont="1" applyFill="1" applyBorder="1" applyAlignment="1">
      <alignment horizontal="center" vertical="center" wrapText="1"/>
    </xf>
    <xf numFmtId="0" fontId="20" fillId="5" borderId="5" xfId="0" applyFont="1" applyFill="1" applyBorder="1" applyAlignment="1">
      <alignment vertical="center" shrinkToFit="1"/>
    </xf>
    <xf numFmtId="0" fontId="21" fillId="5" borderId="1" xfId="0" applyFont="1" applyFill="1" applyBorder="1" applyAlignment="1">
      <alignment vertical="center" wrapText="1"/>
    </xf>
    <xf numFmtId="0" fontId="38" fillId="0" borderId="0" xfId="0" applyFont="1" applyAlignment="1">
      <alignment vertical="center"/>
    </xf>
    <xf numFmtId="0" fontId="24" fillId="0" borderId="0" xfId="0" applyFont="1" applyBorder="1" applyAlignment="1">
      <alignment vertical="top"/>
    </xf>
    <xf numFmtId="0" fontId="39" fillId="0" borderId="0" xfId="0" applyFont="1" applyBorder="1" applyAlignment="1">
      <alignment vertical="center"/>
    </xf>
    <xf numFmtId="0" fontId="40" fillId="0" borderId="0" xfId="0" applyFont="1" applyBorder="1" applyAlignment="1"/>
    <xf numFmtId="0" fontId="40" fillId="0" borderId="0" xfId="0" applyFont="1" applyBorder="1" applyAlignment="1">
      <alignment wrapText="1"/>
    </xf>
    <xf numFmtId="49" fontId="39" fillId="0" borderId="0" xfId="0" applyNumberFormat="1" applyFont="1" applyBorder="1" applyAlignment="1">
      <alignment vertical="center"/>
    </xf>
    <xf numFmtId="0" fontId="33" fillId="0" borderId="1" xfId="0" applyFont="1" applyBorder="1" applyAlignment="1">
      <alignment vertical="center" shrinkToFit="1"/>
    </xf>
    <xf numFmtId="0" fontId="33" fillId="0" borderId="5" xfId="0" applyFont="1" applyBorder="1" applyAlignment="1">
      <alignment vertical="center" shrinkToFit="1"/>
    </xf>
    <xf numFmtId="0" fontId="39" fillId="0" borderId="0" xfId="0" applyFont="1" applyAlignment="1">
      <alignment horizontal="center" vertical="center"/>
    </xf>
    <xf numFmtId="0" fontId="38" fillId="0" borderId="0" xfId="0" applyFont="1" applyAlignment="1">
      <alignment horizontal="center" vertical="center"/>
    </xf>
    <xf numFmtId="0" fontId="39" fillId="0" borderId="17" xfId="0" applyFont="1" applyBorder="1" applyAlignment="1">
      <alignment horizontal="center" vertical="center" wrapText="1"/>
    </xf>
    <xf numFmtId="0" fontId="39" fillId="7" borderId="5" xfId="5" applyFont="1" applyFill="1" applyBorder="1" applyAlignment="1" applyProtection="1">
      <alignment horizontal="center" vertical="center"/>
      <protection locked="0"/>
    </xf>
    <xf numFmtId="0" fontId="30" fillId="0" borderId="0" xfId="0" applyFont="1" applyAlignment="1">
      <alignment horizontal="center" vertical="center"/>
    </xf>
    <xf numFmtId="0" fontId="38" fillId="0" borderId="38" xfId="0" applyFont="1" applyFill="1" applyBorder="1" applyAlignment="1">
      <alignment horizontal="center" vertical="center"/>
    </xf>
    <xf numFmtId="0" fontId="20" fillId="0" borderId="0" xfId="0" applyFont="1" applyBorder="1">
      <alignment vertical="center"/>
    </xf>
    <xf numFmtId="0" fontId="20" fillId="0" borderId="0" xfId="0" applyFont="1" applyFill="1" applyAlignment="1"/>
    <xf numFmtId="0" fontId="38" fillId="0" borderId="0" xfId="0" applyFont="1" applyFill="1" applyBorder="1" applyAlignment="1">
      <alignment horizontal="center" vertical="center"/>
    </xf>
    <xf numFmtId="0" fontId="39" fillId="0" borderId="0" xfId="0" applyFont="1" applyBorder="1">
      <alignment vertical="center"/>
    </xf>
    <xf numFmtId="189" fontId="39" fillId="0" borderId="0" xfId="0" applyNumberFormat="1" applyFont="1" applyBorder="1" applyAlignment="1">
      <alignment vertical="center"/>
    </xf>
    <xf numFmtId="189" fontId="54" fillId="0" borderId="0" xfId="0" applyNumberFormat="1" applyFont="1" applyBorder="1" applyAlignment="1">
      <alignment vertical="center"/>
    </xf>
    <xf numFmtId="181" fontId="22" fillId="0" borderId="0" xfId="4" applyNumberFormat="1" applyFont="1" applyFill="1" applyBorder="1" applyAlignment="1">
      <alignment vertical="center"/>
    </xf>
    <xf numFmtId="0" fontId="39" fillId="0" borderId="0" xfId="0" applyFont="1" applyFill="1" applyAlignment="1">
      <alignment horizontal="center" vertical="center"/>
    </xf>
    <xf numFmtId="0" fontId="24" fillId="0" borderId="0" xfId="0" applyFont="1" applyFill="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0" fontId="16" fillId="0" borderId="10" xfId="0" applyFont="1" applyBorder="1" applyAlignment="1">
      <alignment vertical="center" wrapText="1"/>
    </xf>
    <xf numFmtId="0" fontId="16" fillId="0" borderId="11" xfId="0" applyFont="1" applyBorder="1" applyAlignment="1">
      <alignmen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wrapText="1"/>
    </xf>
    <xf numFmtId="0" fontId="4" fillId="5" borderId="40" xfId="0" applyFont="1" applyFill="1" applyBorder="1" applyAlignment="1" applyProtection="1">
      <alignment horizontal="center" vertical="center"/>
      <protection locked="0"/>
    </xf>
    <xf numFmtId="0" fontId="15" fillId="0" borderId="57" xfId="0" applyFont="1" applyBorder="1" applyAlignment="1">
      <alignment vertical="center" wrapText="1"/>
    </xf>
    <xf numFmtId="0" fontId="16" fillId="0" borderId="10" xfId="0" applyFont="1" applyBorder="1" applyAlignment="1">
      <alignment vertical="center" wrapText="1"/>
    </xf>
    <xf numFmtId="0" fontId="15" fillId="0" borderId="10" xfId="0" applyFont="1" applyBorder="1" applyAlignment="1">
      <alignment horizontal="center" vertical="center" wrapText="1"/>
    </xf>
    <xf numFmtId="0" fontId="18" fillId="5" borderId="10" xfId="0" applyFont="1" applyFill="1" applyBorder="1" applyAlignment="1">
      <alignment horizontal="center" vertical="center"/>
    </xf>
    <xf numFmtId="0" fontId="17" fillId="0" borderId="10" xfId="0" applyFont="1" applyBorder="1" applyAlignment="1">
      <alignment vertical="center" wrapText="1"/>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44" fillId="8" borderId="2" xfId="0" applyFont="1" applyFill="1" applyBorder="1" applyAlignment="1" applyProtection="1">
      <alignment vertical="center" shrinkToFit="1"/>
      <protection locked="0"/>
    </xf>
    <xf numFmtId="0" fontId="49" fillId="5" borderId="2" xfId="0" applyFont="1" applyFill="1" applyBorder="1" applyAlignment="1">
      <alignment horizontal="left" vertical="center"/>
    </xf>
    <xf numFmtId="0" fontId="44" fillId="2" borderId="2" xfId="0" applyFont="1" applyFill="1" applyBorder="1" applyAlignment="1" applyProtection="1">
      <alignment horizontal="left" vertical="center" shrinkToFit="1"/>
      <protection locked="0"/>
    </xf>
    <xf numFmtId="0" fontId="44" fillId="8" borderId="2" xfId="0" applyFont="1" applyFill="1" applyBorder="1" applyAlignment="1" applyProtection="1">
      <alignment horizontal="center" vertical="center"/>
      <protection locked="0"/>
    </xf>
    <xf numFmtId="0" fontId="50" fillId="4" borderId="2" xfId="0" applyFont="1" applyFill="1" applyBorder="1" applyAlignment="1">
      <alignment horizontal="left" vertical="center"/>
    </xf>
    <xf numFmtId="0" fontId="51" fillId="4" borderId="2" xfId="0" applyFont="1" applyFill="1" applyBorder="1" applyAlignment="1">
      <alignment horizontal="left" vertical="center"/>
    </xf>
    <xf numFmtId="0" fontId="5" fillId="5" borderId="2" xfId="0" applyFont="1" applyFill="1" applyBorder="1" applyAlignment="1">
      <alignment horizontal="left" vertical="center" wrapText="1"/>
    </xf>
    <xf numFmtId="0" fontId="52" fillId="4" borderId="2" xfId="0" applyFont="1" applyFill="1" applyBorder="1" applyAlignment="1">
      <alignment horizontal="left" vertical="center" wrapText="1"/>
    </xf>
    <xf numFmtId="0" fontId="53" fillId="4" borderId="2" xfId="0" applyFont="1" applyFill="1" applyBorder="1" applyAlignment="1">
      <alignment horizontal="left" vertical="center"/>
    </xf>
    <xf numFmtId="0" fontId="5" fillId="5" borderId="2" xfId="0" applyFont="1" applyFill="1" applyBorder="1" applyAlignment="1">
      <alignment horizontal="left" vertical="center"/>
    </xf>
    <xf numFmtId="0" fontId="5" fillId="3" borderId="4" xfId="0" applyFont="1" applyFill="1" applyBorder="1" applyAlignment="1">
      <alignment horizontal="left" vertical="center" wrapText="1"/>
    </xf>
    <xf numFmtId="176" fontId="44" fillId="2" borderId="2" xfId="0" applyNumberFormat="1" applyFont="1" applyFill="1" applyBorder="1" applyAlignment="1" applyProtection="1">
      <alignment horizontal="left" vertical="center" shrinkToFit="1"/>
      <protection locked="0"/>
    </xf>
    <xf numFmtId="177" fontId="44" fillId="2" borderId="2" xfId="0" applyNumberFormat="1" applyFont="1" applyFill="1" applyBorder="1" applyAlignment="1" applyProtection="1">
      <alignment horizontal="left" vertical="center" shrinkToFit="1"/>
      <protection locked="0"/>
    </xf>
    <xf numFmtId="0" fontId="50" fillId="4" borderId="2" xfId="0" applyFont="1" applyFill="1" applyBorder="1" applyAlignment="1">
      <alignment horizontal="center" vertical="center"/>
    </xf>
    <xf numFmtId="191" fontId="44" fillId="2" borderId="2" xfId="0" applyNumberFormat="1" applyFont="1" applyFill="1" applyBorder="1" applyAlignment="1" applyProtection="1">
      <alignment horizontal="left" vertical="center" shrinkToFit="1"/>
      <protection locked="0"/>
    </xf>
    <xf numFmtId="0" fontId="5" fillId="5" borderId="4" xfId="0" applyFont="1" applyFill="1" applyBorder="1" applyAlignment="1">
      <alignment horizontal="left" vertical="center"/>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46" fillId="4" borderId="4" xfId="0" applyFont="1" applyFill="1" applyBorder="1" applyAlignment="1">
      <alignment horizontal="center" vertical="center"/>
    </xf>
    <xf numFmtId="0" fontId="46" fillId="4" borderId="5" xfId="0" applyFont="1" applyFill="1" applyBorder="1" applyAlignment="1">
      <alignment horizontal="center" vertical="center"/>
    </xf>
    <xf numFmtId="0" fontId="46" fillId="4" borderId="6" xfId="0" applyFont="1" applyFill="1" applyBorder="1" applyAlignment="1">
      <alignment horizontal="center" vertical="center"/>
    </xf>
    <xf numFmtId="0" fontId="5" fillId="5" borderId="12"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9" xfId="0" applyFont="1" applyFill="1" applyBorder="1" applyAlignment="1">
      <alignment horizontal="left" vertical="center" wrapText="1"/>
    </xf>
    <xf numFmtId="0" fontId="3" fillId="2" borderId="11" xfId="3" applyFill="1" applyBorder="1" applyAlignment="1" applyProtection="1">
      <alignment horizontal="left" vertical="center" shrinkToFit="1"/>
      <protection locked="0"/>
    </xf>
    <xf numFmtId="0" fontId="45" fillId="2" borderId="11" xfId="0" applyFont="1" applyFill="1" applyBorder="1" applyAlignment="1" applyProtection="1">
      <alignment horizontal="left" vertical="center" shrinkToFit="1"/>
      <protection locked="0"/>
    </xf>
    <xf numFmtId="0" fontId="45" fillId="2" borderId="4" xfId="0" applyNumberFormat="1" applyFont="1" applyFill="1" applyBorder="1" applyAlignment="1" applyProtection="1">
      <alignment horizontal="left" vertical="center" shrinkToFit="1"/>
      <protection locked="0"/>
    </xf>
    <xf numFmtId="0" fontId="45" fillId="2" borderId="5" xfId="0" applyNumberFormat="1" applyFont="1" applyFill="1" applyBorder="1" applyAlignment="1" applyProtection="1">
      <alignment horizontal="left" vertical="center" shrinkToFit="1"/>
      <protection locked="0"/>
    </xf>
    <xf numFmtId="0" fontId="45" fillId="2" borderId="6" xfId="0" applyNumberFormat="1" applyFont="1" applyFill="1" applyBorder="1" applyAlignment="1" applyProtection="1">
      <alignment horizontal="left" vertical="center" shrinkToFit="1"/>
      <protection locked="0"/>
    </xf>
    <xf numFmtId="58" fontId="45" fillId="2" borderId="4" xfId="0" applyNumberFormat="1" applyFont="1" applyFill="1" applyBorder="1" applyAlignment="1" applyProtection="1">
      <alignment horizontal="left" vertical="center" shrinkToFit="1"/>
      <protection locked="0"/>
    </xf>
    <xf numFmtId="58" fontId="45" fillId="2" borderId="5" xfId="0" applyNumberFormat="1" applyFont="1" applyFill="1" applyBorder="1" applyAlignment="1" applyProtection="1">
      <alignment horizontal="left" vertical="center" shrinkToFit="1"/>
      <protection locked="0"/>
    </xf>
    <xf numFmtId="58" fontId="45" fillId="2" borderId="6" xfId="0" applyNumberFormat="1" applyFont="1" applyFill="1" applyBorder="1" applyAlignment="1" applyProtection="1">
      <alignment horizontal="left" vertical="center" shrinkToFit="1"/>
      <protection locked="0"/>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177" fontId="46" fillId="2" borderId="4" xfId="0" applyNumberFormat="1" applyFont="1" applyFill="1" applyBorder="1" applyAlignment="1" applyProtection="1">
      <alignment horizontal="center" vertical="center" shrinkToFit="1"/>
      <protection locked="0" hidden="1"/>
    </xf>
    <xf numFmtId="177" fontId="46" fillId="2" borderId="5" xfId="0" applyNumberFormat="1" applyFont="1" applyFill="1" applyBorder="1" applyAlignment="1" applyProtection="1">
      <alignment horizontal="center" vertical="center" shrinkToFit="1"/>
      <protection locked="0" hidden="1"/>
    </xf>
    <xf numFmtId="176" fontId="46" fillId="2" borderId="5" xfId="0" applyNumberFormat="1" applyFont="1" applyFill="1" applyBorder="1" applyAlignment="1" applyProtection="1">
      <alignment horizontal="center" vertical="center" shrinkToFit="1"/>
      <protection locked="0" hidden="1"/>
    </xf>
    <xf numFmtId="176" fontId="46" fillId="2" borderId="6" xfId="0" applyNumberFormat="1" applyFont="1" applyFill="1" applyBorder="1" applyAlignment="1" applyProtection="1">
      <alignment horizontal="center" vertical="center" shrinkToFit="1"/>
      <protection locked="0" hidden="1"/>
    </xf>
    <xf numFmtId="0" fontId="44" fillId="2" borderId="4" xfId="0" applyFont="1" applyFill="1" applyBorder="1" applyAlignment="1" applyProtection="1">
      <alignment horizontal="left" vertical="center" shrinkToFit="1"/>
      <protection locked="0"/>
    </xf>
    <xf numFmtId="0" fontId="44" fillId="2" borderId="5" xfId="0" applyFont="1" applyFill="1" applyBorder="1" applyAlignment="1" applyProtection="1">
      <alignment horizontal="left" vertical="center" shrinkToFit="1"/>
      <protection locked="0"/>
    </xf>
    <xf numFmtId="0" fontId="44" fillId="2" borderId="6" xfId="0" applyFont="1" applyFill="1" applyBorder="1" applyAlignment="1" applyProtection="1">
      <alignment horizontal="left" vertical="center" shrinkToFit="1"/>
      <protection locked="0"/>
    </xf>
    <xf numFmtId="0" fontId="45" fillId="2" borderId="2" xfId="0" applyFont="1" applyFill="1" applyBorder="1" applyAlignment="1" applyProtection="1">
      <alignment horizontal="left" vertical="center" shrinkToFit="1"/>
      <protection locked="0"/>
    </xf>
    <xf numFmtId="0" fontId="44" fillId="3" borderId="8" xfId="0" applyFont="1" applyFill="1" applyBorder="1" applyAlignment="1">
      <alignment horizontal="center" vertical="center"/>
    </xf>
    <xf numFmtId="0" fontId="45" fillId="3" borderId="1" xfId="0" applyFont="1" applyFill="1" applyBorder="1" applyAlignment="1">
      <alignment horizontal="center" vertical="center"/>
    </xf>
    <xf numFmtId="0" fontId="45" fillId="3" borderId="9" xfId="0" applyFont="1" applyFill="1" applyBorder="1" applyAlignment="1">
      <alignment horizontal="center" vertical="center"/>
    </xf>
    <xf numFmtId="177" fontId="46" fillId="2" borderId="8" xfId="0" applyNumberFormat="1" applyFont="1" applyFill="1" applyBorder="1" applyAlignment="1" applyProtection="1">
      <alignment horizontal="center" vertical="center" shrinkToFit="1"/>
      <protection locked="0"/>
    </xf>
    <xf numFmtId="177" fontId="46" fillId="2" borderId="1" xfId="0" applyNumberFormat="1" applyFont="1" applyFill="1" applyBorder="1" applyAlignment="1" applyProtection="1">
      <alignment horizontal="center" vertical="center" shrinkToFit="1"/>
      <protection locked="0"/>
    </xf>
    <xf numFmtId="0" fontId="45" fillId="3" borderId="4" xfId="0" applyFont="1" applyFill="1" applyBorder="1" applyAlignment="1">
      <alignment horizontal="center" vertical="center"/>
    </xf>
    <xf numFmtId="0" fontId="45" fillId="3" borderId="5" xfId="0" applyFont="1" applyFill="1" applyBorder="1" applyAlignment="1">
      <alignment horizontal="center" vertical="center"/>
    </xf>
    <xf numFmtId="0" fontId="45" fillId="3" borderId="6" xfId="0" applyFont="1" applyFill="1" applyBorder="1" applyAlignment="1">
      <alignment horizontal="center" vertical="center"/>
    </xf>
    <xf numFmtId="176" fontId="46" fillId="2" borderId="1" xfId="0" applyNumberFormat="1" applyFont="1" applyFill="1" applyBorder="1" applyAlignment="1" applyProtection="1">
      <alignment horizontal="center" vertical="center" shrinkToFit="1"/>
      <protection locked="0"/>
    </xf>
    <xf numFmtId="176" fontId="46" fillId="2" borderId="9" xfId="0" applyNumberFormat="1" applyFont="1" applyFill="1" applyBorder="1" applyAlignment="1" applyProtection="1">
      <alignment horizontal="center" vertical="center" shrinkToFit="1"/>
      <protection locked="0"/>
    </xf>
    <xf numFmtId="0" fontId="5" fillId="3"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9" fillId="3" borderId="8"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45" fillId="2" borderId="4" xfId="0" applyFont="1" applyFill="1" applyBorder="1" applyAlignment="1" applyProtection="1">
      <alignment horizontal="left" vertical="center" wrapText="1"/>
      <protection locked="0" hidden="1"/>
    </xf>
    <xf numFmtId="0" fontId="45" fillId="2" borderId="5" xfId="0" applyFont="1" applyFill="1" applyBorder="1" applyAlignment="1" applyProtection="1">
      <alignment horizontal="left" vertical="center" wrapText="1"/>
      <protection locked="0" hidden="1"/>
    </xf>
    <xf numFmtId="0" fontId="45" fillId="2" borderId="6" xfId="0" applyFont="1" applyFill="1" applyBorder="1" applyAlignment="1" applyProtection="1">
      <alignment horizontal="left" vertical="center" wrapText="1"/>
      <protection locked="0" hidden="1"/>
    </xf>
    <xf numFmtId="0" fontId="45" fillId="2" borderId="4" xfId="0" applyFont="1" applyFill="1" applyBorder="1" applyAlignment="1" applyProtection="1">
      <alignment horizontal="left" vertical="center" wrapText="1"/>
      <protection locked="0"/>
    </xf>
    <xf numFmtId="0" fontId="45" fillId="2" borderId="5" xfId="0" applyFont="1" applyFill="1" applyBorder="1" applyAlignment="1" applyProtection="1">
      <alignment horizontal="left" vertical="center" wrapText="1"/>
      <protection locked="0"/>
    </xf>
    <xf numFmtId="0" fontId="45" fillId="2" borderId="6" xfId="0" applyFont="1" applyFill="1" applyBorder="1" applyAlignment="1" applyProtection="1">
      <alignment horizontal="left" vertical="center" wrapText="1"/>
      <protection locked="0"/>
    </xf>
    <xf numFmtId="0" fontId="45" fillId="2" borderId="10" xfId="0" applyFont="1" applyFill="1" applyBorder="1" applyAlignment="1" applyProtection="1">
      <alignment horizontal="left" vertical="center" shrinkToFit="1"/>
      <protection locked="0"/>
    </xf>
    <xf numFmtId="0" fontId="27" fillId="0" borderId="24" xfId="0" applyFont="1" applyBorder="1" applyAlignment="1">
      <alignment horizontal="center" vertical="center" textRotation="255"/>
    </xf>
    <xf numFmtId="0" fontId="27" fillId="0" borderId="18" xfId="0" applyFont="1" applyBorder="1" applyAlignment="1">
      <alignment horizontal="center" vertical="center" textRotation="255"/>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wrapText="1"/>
    </xf>
    <xf numFmtId="0" fontId="27" fillId="0" borderId="46" xfId="0" applyFont="1" applyBorder="1" applyAlignment="1">
      <alignment horizontal="center" vertical="center" textRotation="255"/>
    </xf>
    <xf numFmtId="0" fontId="27" fillId="0" borderId="39" xfId="0" applyFont="1" applyBorder="1" applyAlignment="1">
      <alignment horizontal="center" vertical="center" textRotation="255"/>
    </xf>
    <xf numFmtId="0" fontId="25" fillId="0" borderId="0" xfId="0" applyFont="1" applyAlignment="1">
      <alignment horizontal="center" vertical="center"/>
    </xf>
    <xf numFmtId="0" fontId="28" fillId="0" borderId="46" xfId="0" applyFont="1" applyBorder="1" applyAlignment="1">
      <alignment horizontal="center" vertical="center" textRotation="255"/>
    </xf>
    <xf numFmtId="0" fontId="28" fillId="0" borderId="52" xfId="0" applyFont="1" applyBorder="1" applyAlignment="1">
      <alignment horizontal="center" vertical="center" textRotation="255"/>
    </xf>
    <xf numFmtId="0" fontId="28" fillId="0" borderId="39" xfId="0" applyFont="1" applyBorder="1" applyAlignment="1">
      <alignment horizontal="center" vertical="center" textRotation="255"/>
    </xf>
    <xf numFmtId="0" fontId="13" fillId="0" borderId="47" xfId="0" applyFont="1" applyBorder="1">
      <alignment vertical="center"/>
    </xf>
    <xf numFmtId="0" fontId="13" fillId="0" borderId="35" xfId="0" applyFont="1" applyBorder="1">
      <alignment vertical="center"/>
    </xf>
    <xf numFmtId="0" fontId="13" fillId="0" borderId="47" xfId="0" applyFont="1" applyBorder="1" applyAlignment="1">
      <alignment horizontal="center" vertical="center"/>
    </xf>
    <xf numFmtId="0" fontId="13" fillId="0" borderId="35" xfId="0" applyFont="1" applyBorder="1" applyAlignment="1">
      <alignment horizontal="center" vertical="center"/>
    </xf>
    <xf numFmtId="0" fontId="13" fillId="0" borderId="55" xfId="0" applyFont="1" applyBorder="1" applyAlignment="1">
      <alignment horizontal="center" vertical="center"/>
    </xf>
    <xf numFmtId="0" fontId="13" fillId="0" borderId="2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58" fontId="20" fillId="0" borderId="0" xfId="0" applyNumberFormat="1" applyFont="1" applyAlignment="1">
      <alignment horizontal="right" vertical="center"/>
    </xf>
    <xf numFmtId="0" fontId="39" fillId="0" borderId="0" xfId="0" applyFont="1" applyAlignment="1">
      <alignment horizontal="center" vertical="center"/>
    </xf>
    <xf numFmtId="0" fontId="24" fillId="0" borderId="1" xfId="0" applyFont="1" applyBorder="1" applyAlignment="1">
      <alignment horizontal="center" vertical="center"/>
    </xf>
    <xf numFmtId="0" fontId="24" fillId="0" borderId="5" xfId="0" applyFont="1" applyBorder="1" applyAlignment="1">
      <alignment horizontal="center" vertical="center"/>
    </xf>
    <xf numFmtId="0" fontId="20" fillId="0" borderId="5" xfId="0" applyFont="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left" vertical="center"/>
    </xf>
    <xf numFmtId="0" fontId="39" fillId="0" borderId="0" xfId="0" applyFont="1" applyAlignment="1">
      <alignment horizontal="left" vertical="center" wrapText="1"/>
    </xf>
    <xf numFmtId="0" fontId="24" fillId="0" borderId="43" xfId="0" applyFont="1" applyBorder="1" applyAlignment="1">
      <alignment horizontal="center" vertical="center"/>
    </xf>
    <xf numFmtId="0" fontId="24" fillId="0" borderId="42" xfId="0" applyFont="1" applyBorder="1" applyAlignment="1">
      <alignment horizontal="center" vertical="center"/>
    </xf>
    <xf numFmtId="0" fontId="24" fillId="0" borderId="68" xfId="0" applyFont="1" applyBorder="1" applyAlignment="1">
      <alignment horizontal="center" vertical="center"/>
    </xf>
    <xf numFmtId="0" fontId="24" fillId="0" borderId="2" xfId="0" applyFont="1" applyBorder="1" applyAlignment="1">
      <alignment horizontal="center" vertical="center"/>
    </xf>
    <xf numFmtId="0" fontId="20" fillId="0" borderId="68" xfId="0" applyFont="1" applyBorder="1" applyAlignment="1">
      <alignment horizontal="center" vertical="center" wrapText="1"/>
    </xf>
    <xf numFmtId="0" fontId="20" fillId="0" borderId="2" xfId="0" applyFont="1" applyBorder="1" applyAlignment="1">
      <alignment horizontal="center" vertical="center" wrapText="1"/>
    </xf>
    <xf numFmtId="0" fontId="24" fillId="0" borderId="69" xfId="0" applyFont="1" applyBorder="1" applyAlignment="1">
      <alignment horizontal="center" vertical="center"/>
    </xf>
    <xf numFmtId="0" fontId="24" fillId="0" borderId="40" xfId="0" applyFont="1" applyBorder="1" applyAlignment="1">
      <alignment horizontal="center" vertical="center"/>
    </xf>
    <xf numFmtId="0" fontId="39" fillId="0" borderId="42" xfId="0" applyFont="1" applyBorder="1" applyAlignment="1">
      <alignment horizontal="left" vertical="center"/>
    </xf>
    <xf numFmtId="0" fontId="39" fillId="0" borderId="67" xfId="0" applyFont="1" applyBorder="1" applyAlignment="1">
      <alignment horizontal="left" vertical="center"/>
    </xf>
    <xf numFmtId="0" fontId="39" fillId="0" borderId="2" xfId="0" applyFont="1" applyBorder="1" applyAlignment="1">
      <alignment horizontal="left" vertical="center"/>
    </xf>
    <xf numFmtId="0" fontId="39" fillId="0" borderId="56" xfId="0" applyFont="1" applyBorder="1" applyAlignment="1">
      <alignment horizontal="left" vertical="center"/>
    </xf>
    <xf numFmtId="0" fontId="39" fillId="0" borderId="2" xfId="0" applyNumberFormat="1" applyFont="1" applyBorder="1" applyAlignment="1">
      <alignment horizontal="left" vertical="center"/>
    </xf>
    <xf numFmtId="0" fontId="39" fillId="0" borderId="56" xfId="0" applyNumberFormat="1" applyFont="1" applyBorder="1" applyAlignment="1">
      <alignment horizontal="left" vertical="center"/>
    </xf>
    <xf numFmtId="0" fontId="39" fillId="0" borderId="40" xfId="0" applyFont="1" applyBorder="1" applyAlignment="1">
      <alignment horizontal="left" vertical="center"/>
    </xf>
    <xf numFmtId="0" fontId="39" fillId="0" borderId="57" xfId="0" applyFont="1" applyBorder="1" applyAlignment="1">
      <alignment horizontal="left" vertical="center"/>
    </xf>
    <xf numFmtId="189" fontId="39" fillId="0" borderId="16" xfId="0" applyNumberFormat="1" applyFont="1" applyBorder="1" applyAlignment="1">
      <alignment horizontal="center" vertical="center"/>
    </xf>
    <xf numFmtId="0" fontId="20" fillId="0" borderId="0" xfId="0" applyFont="1" applyAlignment="1">
      <alignment horizontal="left" vertical="center" wrapText="1"/>
    </xf>
    <xf numFmtId="0" fontId="29" fillId="0" borderId="0" xfId="0" applyFont="1" applyAlignment="1">
      <alignment horizontal="left" vertical="center" wrapText="1"/>
    </xf>
    <xf numFmtId="0" fontId="43" fillId="0" borderId="0" xfId="0" applyFont="1" applyAlignment="1">
      <alignment horizontal="left" vertical="center" wrapText="1"/>
    </xf>
    <xf numFmtId="49" fontId="24" fillId="0" borderId="0" xfId="0" applyNumberFormat="1" applyFont="1" applyAlignment="1">
      <alignment horizontal="right" vertical="center"/>
    </xf>
    <xf numFmtId="0" fontId="24" fillId="0" borderId="36" xfId="0" quotePrefix="1" applyFont="1" applyBorder="1" applyAlignment="1">
      <alignment horizontal="center" vertical="center"/>
    </xf>
    <xf numFmtId="0" fontId="24" fillId="0" borderId="26" xfId="0" quotePrefix="1" applyFont="1" applyBorder="1" applyAlignment="1">
      <alignment horizontal="center" vertical="center"/>
    </xf>
    <xf numFmtId="0" fontId="24" fillId="0" borderId="20" xfId="0" quotePrefix="1" applyFont="1" applyBorder="1" applyAlignment="1">
      <alignment horizontal="center" vertical="center"/>
    </xf>
    <xf numFmtId="0" fontId="39" fillId="0" borderId="17" xfId="0" applyFont="1" applyBorder="1" applyAlignment="1">
      <alignment horizontal="center" vertical="center" wrapText="1"/>
    </xf>
    <xf numFmtId="0" fontId="39" fillId="0" borderId="23" xfId="0" applyFont="1" applyBorder="1" applyAlignment="1">
      <alignment horizontal="center" vertical="center" wrapText="1"/>
    </xf>
    <xf numFmtId="187" fontId="20" fillId="5" borderId="12" xfId="5" applyNumberFormat="1" applyFont="1" applyFill="1" applyBorder="1" applyAlignment="1" applyProtection="1">
      <alignment horizontal="center" vertical="center"/>
      <protection locked="0"/>
    </xf>
    <xf numFmtId="187" fontId="20" fillId="5" borderId="8" xfId="5" applyNumberFormat="1" applyFont="1" applyFill="1" applyBorder="1" applyAlignment="1" applyProtection="1">
      <alignment horizontal="center" vertical="center"/>
      <protection locked="0"/>
    </xf>
    <xf numFmtId="58" fontId="20" fillId="5" borderId="12" xfId="5" applyNumberFormat="1" applyFont="1" applyFill="1" applyBorder="1" applyAlignment="1" applyProtection="1">
      <alignment horizontal="center" vertical="center"/>
      <protection locked="0"/>
    </xf>
    <xf numFmtId="58" fontId="20" fillId="5" borderId="8" xfId="5" applyNumberFormat="1" applyFont="1" applyFill="1" applyBorder="1" applyAlignment="1" applyProtection="1">
      <alignment horizontal="center" vertical="center"/>
      <protection locked="0"/>
    </xf>
    <xf numFmtId="189" fontId="20" fillId="0" borderId="10" xfId="5" applyNumberFormat="1" applyFont="1" applyFill="1" applyBorder="1" applyAlignment="1">
      <alignment horizontal="right" vertical="center"/>
    </xf>
    <xf numFmtId="189" fontId="20" fillId="0" borderId="15" xfId="5" applyNumberFormat="1" applyFont="1" applyFill="1" applyBorder="1" applyAlignment="1">
      <alignment horizontal="right" vertical="center"/>
    </xf>
    <xf numFmtId="42" fontId="20" fillId="5" borderId="10" xfId="5" applyNumberFormat="1" applyFont="1" applyFill="1" applyBorder="1" applyAlignment="1" applyProtection="1">
      <alignment horizontal="center" vertical="center"/>
      <protection locked="0"/>
    </xf>
    <xf numFmtId="42" fontId="20" fillId="5" borderId="11" xfId="5" applyNumberFormat="1" applyFont="1" applyFill="1" applyBorder="1" applyAlignment="1" applyProtection="1">
      <alignment horizontal="center" vertical="center"/>
      <protection locked="0"/>
    </xf>
    <xf numFmtId="183" fontId="20" fillId="5" borderId="10" xfId="5" applyNumberFormat="1" applyFont="1" applyFill="1" applyBorder="1" applyAlignment="1" applyProtection="1">
      <alignment horizontal="center" vertical="center"/>
      <protection locked="0"/>
    </xf>
    <xf numFmtId="183" fontId="20" fillId="5" borderId="11" xfId="5" applyNumberFormat="1" applyFont="1" applyFill="1" applyBorder="1" applyAlignment="1" applyProtection="1">
      <alignment horizontal="center" vertical="center"/>
      <protection locked="0"/>
    </xf>
    <xf numFmtId="185" fontId="20" fillId="0" borderId="10" xfId="5" applyNumberFormat="1" applyFont="1" applyBorder="1" applyAlignment="1">
      <alignment horizontal="right" vertical="center"/>
    </xf>
    <xf numFmtId="185" fontId="20" fillId="0" borderId="11" xfId="5" applyNumberFormat="1" applyFont="1" applyBorder="1" applyAlignment="1">
      <alignment horizontal="right" vertical="center"/>
    </xf>
    <xf numFmtId="0" fontId="20" fillId="7" borderId="10" xfId="5" applyFont="1" applyFill="1" applyBorder="1" applyAlignment="1" applyProtection="1">
      <alignment horizontal="center" vertical="center"/>
      <protection locked="0"/>
    </xf>
    <xf numFmtId="0" fontId="20" fillId="7" borderId="11" xfId="5" applyFont="1" applyFill="1" applyBorder="1" applyAlignment="1" applyProtection="1">
      <alignment horizontal="center" vertical="center"/>
      <protection locked="0"/>
    </xf>
    <xf numFmtId="0" fontId="20" fillId="5" borderId="12" xfId="5" applyFont="1" applyFill="1" applyBorder="1" applyAlignment="1" applyProtection="1">
      <alignment horizontal="center" vertical="center" shrinkToFit="1"/>
      <protection locked="0"/>
    </xf>
    <xf numFmtId="0" fontId="20" fillId="5" borderId="8" xfId="5" applyFont="1" applyFill="1" applyBorder="1" applyAlignment="1" applyProtection="1">
      <alignment horizontal="center" vertical="center" shrinkToFit="1"/>
      <protection locked="0"/>
    </xf>
    <xf numFmtId="0" fontId="20" fillId="5" borderId="10" xfId="5" applyFont="1" applyFill="1" applyBorder="1" applyAlignment="1" applyProtection="1">
      <alignment horizontal="center" vertical="center" shrinkToFit="1"/>
      <protection locked="0"/>
    </xf>
    <xf numFmtId="0" fontId="20" fillId="5" borderId="11" xfId="5" applyFont="1" applyFill="1" applyBorder="1" applyAlignment="1" applyProtection="1">
      <alignment horizontal="center" vertical="center" shrinkToFit="1"/>
      <protection locked="0"/>
    </xf>
    <xf numFmtId="0" fontId="20" fillId="5" borderId="12" xfId="5" applyFont="1" applyFill="1" applyBorder="1" applyAlignment="1" applyProtection="1">
      <alignment horizontal="center" vertical="center"/>
      <protection locked="0"/>
    </xf>
    <xf numFmtId="0" fontId="20" fillId="5" borderId="8" xfId="5" applyFont="1" applyFill="1" applyBorder="1" applyAlignment="1" applyProtection="1">
      <alignment horizontal="center" vertical="center"/>
      <protection locked="0"/>
    </xf>
    <xf numFmtId="0" fontId="38" fillId="0" borderId="0" xfId="5" applyFont="1" applyAlignment="1" applyProtection="1">
      <alignment horizontal="center" vertical="center"/>
      <protection locked="0"/>
    </xf>
    <xf numFmtId="187" fontId="20" fillId="5" borderId="10" xfId="5" applyNumberFormat="1" applyFont="1" applyFill="1" applyBorder="1" applyAlignment="1" applyProtection="1">
      <alignment horizontal="center" vertical="center"/>
      <protection locked="0"/>
    </xf>
    <xf numFmtId="187" fontId="20" fillId="5" borderId="11" xfId="5" applyNumberFormat="1" applyFont="1" applyFill="1" applyBorder="1" applyAlignment="1" applyProtection="1">
      <alignment horizontal="center" vertical="center"/>
      <protection locked="0"/>
    </xf>
    <xf numFmtId="189" fontId="20" fillId="0" borderId="11" xfId="5" applyNumberFormat="1" applyFont="1" applyFill="1" applyBorder="1" applyAlignment="1">
      <alignment horizontal="right" vertical="center"/>
    </xf>
    <xf numFmtId="0" fontId="20" fillId="5" borderId="10" xfId="5" applyFont="1" applyFill="1" applyBorder="1" applyAlignment="1" applyProtection="1">
      <alignment horizontal="center" vertical="center"/>
      <protection locked="0"/>
    </xf>
    <xf numFmtId="0" fontId="20" fillId="5" borderId="11" xfId="5" applyFont="1" applyFill="1" applyBorder="1" applyAlignment="1" applyProtection="1">
      <alignment horizontal="center" vertical="center"/>
      <protection locked="0"/>
    </xf>
    <xf numFmtId="0" fontId="20" fillId="0" borderId="10" xfId="5" applyFont="1" applyBorder="1" applyAlignment="1" applyProtection="1">
      <alignment horizontal="center" vertical="center"/>
      <protection locked="0"/>
    </xf>
    <xf numFmtId="0" fontId="20" fillId="0" borderId="11" xfId="5" applyFont="1" applyBorder="1" applyAlignment="1" applyProtection="1">
      <alignment horizontal="center" vertical="center"/>
      <protection locked="0"/>
    </xf>
    <xf numFmtId="0" fontId="39" fillId="0" borderId="10" xfId="5" applyFont="1" applyBorder="1" applyAlignment="1" applyProtection="1">
      <alignment horizontal="center" vertical="center"/>
      <protection locked="0"/>
    </xf>
    <xf numFmtId="0" fontId="39" fillId="0" borderId="11" xfId="5" applyFont="1" applyBorder="1" applyAlignment="1" applyProtection="1">
      <alignment horizontal="center" vertical="center"/>
      <protection locked="0"/>
    </xf>
    <xf numFmtId="0" fontId="39" fillId="0" borderId="10" xfId="5" applyFont="1" applyBorder="1" applyAlignment="1" applyProtection="1">
      <alignment horizontal="center" vertical="center" wrapText="1"/>
      <protection locked="0"/>
    </xf>
    <xf numFmtId="0" fontId="39" fillId="0" borderId="11" xfId="5" applyFont="1" applyBorder="1" applyAlignment="1" applyProtection="1">
      <alignment horizontal="center" vertical="center" wrapText="1"/>
      <protection locked="0"/>
    </xf>
    <xf numFmtId="0" fontId="39" fillId="0" borderId="12" xfId="5" applyFont="1" applyBorder="1" applyAlignment="1" applyProtection="1">
      <alignment horizontal="center" vertical="center" wrapText="1"/>
      <protection locked="0"/>
    </xf>
    <xf numFmtId="0" fontId="39" fillId="0" borderId="8" xfId="5" applyFont="1" applyBorder="1" applyAlignment="1" applyProtection="1">
      <alignment horizontal="center" vertical="center" wrapText="1"/>
      <protection locked="0"/>
    </xf>
    <xf numFmtId="58" fontId="20" fillId="5" borderId="10" xfId="5" applyNumberFormat="1" applyFont="1" applyFill="1" applyBorder="1" applyAlignment="1" applyProtection="1">
      <alignment horizontal="center" vertical="center"/>
      <protection locked="0"/>
    </xf>
    <xf numFmtId="58" fontId="20" fillId="5" borderId="11" xfId="5" applyNumberFormat="1" applyFont="1" applyFill="1" applyBorder="1" applyAlignment="1" applyProtection="1">
      <alignment horizontal="center" vertical="center"/>
      <protection locked="0"/>
    </xf>
    <xf numFmtId="0" fontId="39" fillId="7" borderId="4" xfId="5" applyFont="1" applyFill="1" applyBorder="1" applyAlignment="1" applyProtection="1">
      <alignment horizontal="center" vertical="center"/>
      <protection locked="0"/>
    </xf>
    <xf numFmtId="0" fontId="39" fillId="7" borderId="5" xfId="5" applyFont="1" applyFill="1" applyBorder="1" applyAlignment="1" applyProtection="1">
      <alignment horizontal="center" vertical="center"/>
      <protection locked="0"/>
    </xf>
    <xf numFmtId="0" fontId="11" fillId="0" borderId="0" xfId="5" applyFont="1" applyAlignment="1" applyProtection="1">
      <alignment horizontal="left" vertical="top" wrapText="1"/>
      <protection locked="0"/>
    </xf>
    <xf numFmtId="0" fontId="20" fillId="0" borderId="12" xfId="0" applyFont="1" applyBorder="1" applyAlignment="1">
      <alignment horizontal="center" vertical="center" wrapText="1" shrinkToFit="1"/>
    </xf>
    <xf numFmtId="0" fontId="20" fillId="0" borderId="14" xfId="0" applyFont="1" applyBorder="1" applyAlignment="1">
      <alignment horizontal="center" vertical="center" wrapText="1" shrinkToFit="1"/>
    </xf>
    <xf numFmtId="0" fontId="20" fillId="0" borderId="7" xfId="0" applyFont="1" applyBorder="1" applyAlignment="1">
      <alignment horizontal="center" vertical="center" wrapText="1" shrinkToFit="1"/>
    </xf>
    <xf numFmtId="0" fontId="20" fillId="0" borderId="0" xfId="0" applyFont="1" applyAlignment="1">
      <alignment horizontal="center" vertical="center" wrapText="1" shrinkToFit="1"/>
    </xf>
    <xf numFmtId="0" fontId="20" fillId="0" borderId="8"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0" fillId="0" borderId="54" xfId="0" applyFont="1" applyBorder="1" applyAlignment="1">
      <alignment horizontal="distributed" vertical="distributed" wrapText="1" indent="1" shrinkToFit="1"/>
    </xf>
    <xf numFmtId="0" fontId="20" fillId="5" borderId="2" xfId="0" applyFont="1" applyFill="1" applyBorder="1" applyAlignment="1">
      <alignment vertical="center" shrinkToFit="1"/>
    </xf>
    <xf numFmtId="0" fontId="20" fillId="0" borderId="10" xfId="0" applyFont="1" applyBorder="1" applyAlignment="1">
      <alignment horizontal="distributed" vertical="distributed" wrapText="1" indent="1"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7" borderId="5" xfId="0" applyFont="1" applyFill="1" applyBorder="1" applyAlignment="1">
      <alignment horizontal="center" vertical="center" shrinkToFit="1"/>
    </xf>
    <xf numFmtId="58" fontId="20" fillId="0" borderId="0" xfId="0" applyNumberFormat="1" applyFont="1" applyAlignment="1">
      <alignment horizontal="center" vertical="center"/>
    </xf>
    <xf numFmtId="0" fontId="22" fillId="0" borderId="0" xfId="0" applyFont="1" applyAlignment="1">
      <alignment horizontal="center" vertical="center" shrinkToFit="1"/>
    </xf>
    <xf numFmtId="0" fontId="20" fillId="0" borderId="0" xfId="0" applyFont="1" applyAlignment="1">
      <alignment horizontal="center" vertical="center" shrinkToFit="1"/>
    </xf>
    <xf numFmtId="0" fontId="11" fillId="0" borderId="0" xfId="0" applyFont="1" applyAlignment="1">
      <alignment horizontal="left" vertical="center" shrinkToFit="1"/>
    </xf>
    <xf numFmtId="0" fontId="11" fillId="0" borderId="0" xfId="0" applyFont="1" applyAlignment="1">
      <alignment horizontal="center" vertical="center" shrinkToFit="1"/>
    </xf>
    <xf numFmtId="0" fontId="23" fillId="0" borderId="0" xfId="0" applyFont="1" applyAlignment="1">
      <alignment vertical="distributed" wrapText="1"/>
    </xf>
    <xf numFmtId="0" fontId="24" fillId="5" borderId="2" xfId="0" applyFont="1" applyFill="1" applyBorder="1" applyAlignment="1">
      <alignment horizontal="left" vertical="center" shrinkToFit="1"/>
    </xf>
    <xf numFmtId="0" fontId="20" fillId="0" borderId="12" xfId="0" applyFont="1" applyBorder="1" applyAlignment="1">
      <alignment horizontal="distributed" vertical="distributed" wrapText="1" indent="1" shrinkToFit="1"/>
    </xf>
    <xf numFmtId="0" fontId="20" fillId="0" borderId="14" xfId="0" applyFont="1" applyBorder="1" applyAlignment="1">
      <alignment horizontal="distributed" vertical="distributed" wrapText="1" indent="1" shrinkToFit="1"/>
    </xf>
    <xf numFmtId="0" fontId="20" fillId="0" borderId="13" xfId="0" applyFont="1" applyBorder="1" applyAlignment="1">
      <alignment horizontal="distributed" vertical="distributed" wrapText="1" indent="1" shrinkToFit="1"/>
    </xf>
    <xf numFmtId="0" fontId="24" fillId="5" borderId="2" xfId="0" applyFont="1" applyFill="1" applyBorder="1" applyAlignment="1">
      <alignment vertical="center" shrinkToFit="1"/>
    </xf>
    <xf numFmtId="0" fontId="24" fillId="0" borderId="1" xfId="0" applyFont="1" applyFill="1" applyBorder="1" applyAlignment="1">
      <alignment horizontal="center" vertical="center"/>
    </xf>
    <xf numFmtId="0" fontId="47" fillId="0" borderId="0" xfId="0" applyFont="1" applyAlignment="1">
      <alignment vertical="center" shrinkToFit="1"/>
    </xf>
    <xf numFmtId="58" fontId="20" fillId="0" borderId="0" xfId="0" applyNumberFormat="1" applyFont="1" applyBorder="1" applyAlignment="1">
      <alignment horizontal="center" vertical="center"/>
    </xf>
    <xf numFmtId="0" fontId="38" fillId="0" borderId="0" xfId="0" applyFont="1" applyAlignment="1">
      <alignment horizontal="left" vertical="center"/>
    </xf>
    <xf numFmtId="189" fontId="39" fillId="5" borderId="1" xfId="0" applyNumberFormat="1"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24" fillId="0" borderId="5" xfId="0" applyFont="1" applyBorder="1" applyAlignment="1">
      <alignment horizontal="left" vertical="center"/>
    </xf>
    <xf numFmtId="0" fontId="24" fillId="5" borderId="12" xfId="0" applyFont="1" applyFill="1" applyBorder="1" applyAlignment="1">
      <alignment horizontal="left" vertical="center"/>
    </xf>
    <xf numFmtId="0" fontId="24" fillId="5" borderId="14" xfId="0" applyFont="1" applyFill="1" applyBorder="1" applyAlignment="1">
      <alignment horizontal="left" vertical="center"/>
    </xf>
    <xf numFmtId="0" fontId="24" fillId="5" borderId="13" xfId="0" applyFont="1" applyFill="1" applyBorder="1" applyAlignment="1">
      <alignment horizontal="left" vertical="center"/>
    </xf>
    <xf numFmtId="0" fontId="24" fillId="5" borderId="7" xfId="0" applyFont="1" applyFill="1" applyBorder="1" applyAlignment="1">
      <alignment horizontal="left" vertical="center"/>
    </xf>
    <xf numFmtId="0" fontId="24" fillId="5" borderId="0" xfId="0" applyFont="1" applyFill="1" applyBorder="1" applyAlignment="1">
      <alignment horizontal="left" vertical="center"/>
    </xf>
    <xf numFmtId="0" fontId="24" fillId="5" borderId="3" xfId="0" applyFont="1" applyFill="1" applyBorder="1" applyAlignment="1">
      <alignment horizontal="left" vertical="center"/>
    </xf>
    <xf numFmtId="0" fontId="24" fillId="5" borderId="8" xfId="0" applyFont="1" applyFill="1" applyBorder="1" applyAlignment="1">
      <alignment horizontal="left" vertical="center"/>
    </xf>
    <xf numFmtId="0" fontId="24" fillId="5" borderId="1" xfId="0" applyFont="1" applyFill="1" applyBorder="1" applyAlignment="1">
      <alignment horizontal="left" vertical="center"/>
    </xf>
    <xf numFmtId="0" fontId="24" fillId="5" borderId="9" xfId="0" applyFont="1" applyFill="1" applyBorder="1" applyAlignment="1">
      <alignment horizontal="left" vertical="center"/>
    </xf>
    <xf numFmtId="0" fontId="20" fillId="0" borderId="5" xfId="0" applyFont="1" applyBorder="1" applyAlignment="1">
      <alignment horizontal="left" vertical="center"/>
    </xf>
    <xf numFmtId="0" fontId="24" fillId="0" borderId="1" xfId="0" applyFont="1" applyBorder="1" applyAlignment="1">
      <alignment horizontal="left" vertical="center"/>
    </xf>
    <xf numFmtId="187" fontId="39" fillId="5" borderId="0" xfId="0" applyNumberFormat="1" applyFont="1" applyFill="1" applyAlignment="1">
      <alignment horizontal="center" vertical="center"/>
    </xf>
    <xf numFmtId="0" fontId="27" fillId="0" borderId="0" xfId="0" applyFont="1" applyFill="1" applyBorder="1" applyAlignment="1">
      <alignment horizontal="center" vertical="center" textRotation="255"/>
    </xf>
    <xf numFmtId="0" fontId="31" fillId="0" borderId="0" xfId="0" applyFont="1" applyAlignment="1">
      <alignment horizontal="center" vertical="center"/>
    </xf>
    <xf numFmtId="189" fontId="31" fillId="0" borderId="8" xfId="4" applyNumberFormat="1" applyFont="1" applyFill="1" applyBorder="1" applyAlignment="1">
      <alignment horizontal="right" vertical="center" shrinkToFit="1"/>
    </xf>
    <xf numFmtId="189" fontId="31" fillId="0" borderId="1" xfId="4" applyNumberFormat="1" applyFont="1" applyFill="1" applyBorder="1" applyAlignment="1">
      <alignment horizontal="right" vertical="center" shrinkToFit="1"/>
    </xf>
    <xf numFmtId="189" fontId="31" fillId="5" borderId="8" xfId="4" applyNumberFormat="1" applyFont="1" applyFill="1" applyBorder="1" applyAlignment="1">
      <alignment horizontal="right" vertical="center" shrinkToFit="1"/>
    </xf>
    <xf numFmtId="189" fontId="31" fillId="5" borderId="1" xfId="4" applyNumberFormat="1" applyFont="1" applyFill="1" applyBorder="1" applyAlignment="1">
      <alignment horizontal="right" vertical="center" shrinkToFit="1"/>
    </xf>
    <xf numFmtId="189" fontId="31" fillId="5" borderId="9" xfId="4" applyNumberFormat="1" applyFont="1" applyFill="1" applyBorder="1" applyAlignment="1">
      <alignment horizontal="right" vertical="center" shrinkToFit="1"/>
    </xf>
    <xf numFmtId="0" fontId="34" fillId="0" borderId="12"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5" xfId="0" applyFont="1" applyBorder="1" applyAlignment="1">
      <alignment horizontal="center" vertical="center" wrapText="1"/>
    </xf>
    <xf numFmtId="189" fontId="31" fillId="0" borderId="60" xfId="4" applyNumberFormat="1" applyFont="1" applyFill="1" applyBorder="1" applyAlignment="1">
      <alignment horizontal="right" vertical="center" shrinkToFit="1"/>
    </xf>
    <xf numFmtId="189" fontId="31" fillId="0" borderId="66" xfId="4" applyNumberFormat="1" applyFont="1" applyFill="1" applyBorder="1" applyAlignment="1">
      <alignment horizontal="right" vertical="center" shrinkToFit="1"/>
    </xf>
    <xf numFmtId="189" fontId="31" fillId="0" borderId="62" xfId="4" applyNumberFormat="1" applyFont="1" applyFill="1" applyBorder="1" applyAlignment="1">
      <alignment horizontal="right" vertical="center" shrinkToFit="1"/>
    </xf>
    <xf numFmtId="189" fontId="31" fillId="0" borderId="9" xfId="4" applyNumberFormat="1" applyFont="1" applyFill="1" applyBorder="1" applyAlignment="1">
      <alignment horizontal="right" vertical="center" shrinkToFit="1"/>
    </xf>
    <xf numFmtId="0" fontId="31" fillId="0" borderId="8" xfId="0" applyFont="1" applyBorder="1" applyAlignment="1">
      <alignment horizontal="center" vertical="center" shrinkToFit="1"/>
    </xf>
    <xf numFmtId="0" fontId="0" fillId="0" borderId="9" xfId="0" applyBorder="1" applyAlignment="1">
      <alignment horizontal="center" vertical="center" shrinkToFit="1"/>
    </xf>
    <xf numFmtId="0" fontId="31" fillId="0" borderId="3" xfId="0" applyFont="1" applyBorder="1" applyAlignment="1">
      <alignment horizontal="center" vertical="center" textRotation="255"/>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34" fillId="0" borderId="27" xfId="0" applyFont="1" applyBorder="1" applyAlignment="1">
      <alignment horizontal="center" vertical="center"/>
    </xf>
    <xf numFmtId="0" fontId="34" fillId="0" borderId="64" xfId="0" applyFont="1" applyBorder="1" applyAlignment="1">
      <alignment horizontal="center" vertical="center"/>
    </xf>
    <xf numFmtId="0" fontId="30"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horizontal="center" vertical="center" shrinkToFit="1"/>
    </xf>
    <xf numFmtId="0" fontId="34" fillId="0" borderId="10" xfId="0" applyFont="1" applyBorder="1" applyAlignment="1">
      <alignment horizontal="center" vertical="center" wrapText="1"/>
    </xf>
    <xf numFmtId="0" fontId="0" fillId="0" borderId="15" xfId="0" applyBorder="1" applyAlignment="1">
      <alignment horizontal="center" vertical="center" wrapText="1"/>
    </xf>
    <xf numFmtId="0" fontId="34" fillId="0" borderId="7"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3" xfId="0" applyFont="1" applyBorder="1" applyAlignment="1">
      <alignment horizontal="center" vertical="center" wrapText="1"/>
    </xf>
    <xf numFmtId="58" fontId="31" fillId="0" borderId="59" xfId="0" applyNumberFormat="1" applyFont="1" applyFill="1" applyBorder="1" applyAlignment="1">
      <alignment horizontal="center" vertical="center" shrinkToFit="1"/>
    </xf>
    <xf numFmtId="58" fontId="31" fillId="0" borderId="2" xfId="0" applyNumberFormat="1" applyFont="1" applyFill="1" applyBorder="1" applyAlignment="1">
      <alignment horizontal="center" vertical="center" shrinkToFit="1"/>
    </xf>
    <xf numFmtId="184" fontId="31" fillId="0" borderId="59" xfId="0" applyNumberFormat="1" applyFont="1" applyFill="1" applyBorder="1" applyAlignment="1">
      <alignment horizontal="center" vertical="center" shrinkToFit="1"/>
    </xf>
    <xf numFmtId="184" fontId="31" fillId="0" borderId="2" xfId="0" applyNumberFormat="1" applyFont="1" applyFill="1" applyBorder="1" applyAlignment="1">
      <alignment horizontal="center" vertical="center" shrinkToFit="1"/>
    </xf>
    <xf numFmtId="182" fontId="31" fillId="0" borderId="59" xfId="0" applyNumberFormat="1" applyFont="1" applyFill="1" applyBorder="1" applyAlignment="1">
      <alignment horizontal="left" vertical="center" shrinkToFit="1"/>
    </xf>
    <xf numFmtId="182" fontId="31" fillId="0" borderId="2" xfId="0" applyNumberFormat="1" applyFont="1" applyFill="1" applyBorder="1" applyAlignment="1">
      <alignment horizontal="left" vertical="center" shrinkToFit="1"/>
    </xf>
    <xf numFmtId="0" fontId="0" fillId="0" borderId="35" xfId="0" applyBorder="1" applyAlignment="1">
      <alignment horizontal="center" vertical="center" wrapText="1"/>
    </xf>
    <xf numFmtId="49" fontId="31" fillId="0" borderId="11" xfId="0" applyNumberFormat="1" applyFont="1" applyFill="1" applyBorder="1" applyAlignment="1">
      <alignment horizontal="left" vertical="center" wrapText="1"/>
    </xf>
    <xf numFmtId="49" fontId="31" fillId="0" borderId="2" xfId="0" applyNumberFormat="1" applyFont="1" applyFill="1" applyBorder="1" applyAlignment="1">
      <alignment horizontal="left" vertical="center" wrapText="1"/>
    </xf>
    <xf numFmtId="58" fontId="31" fillId="5" borderId="2" xfId="0" applyNumberFormat="1" applyFont="1" applyFill="1" applyBorder="1" applyAlignment="1">
      <alignment horizontal="center" vertical="center" shrinkToFit="1"/>
    </xf>
    <xf numFmtId="184" fontId="31" fillId="5" borderId="2" xfId="0" applyNumberFormat="1" applyFont="1" applyFill="1" applyBorder="1" applyAlignment="1">
      <alignment horizontal="center" vertical="center" shrinkToFit="1"/>
    </xf>
    <xf numFmtId="182" fontId="31" fillId="5" borderId="2" xfId="0" applyNumberFormat="1" applyFont="1" applyFill="1" applyBorder="1" applyAlignment="1">
      <alignment horizontal="left" vertical="center" shrinkToFit="1"/>
    </xf>
    <xf numFmtId="49" fontId="31" fillId="5" borderId="2" xfId="0" applyNumberFormat="1" applyFont="1" applyFill="1" applyBorder="1" applyAlignment="1">
      <alignment horizontal="left" vertical="center" wrapText="1"/>
    </xf>
    <xf numFmtId="49" fontId="31" fillId="5" borderId="11" xfId="0" applyNumberFormat="1" applyFont="1" applyFill="1" applyBorder="1" applyAlignment="1">
      <alignment horizontal="left" vertical="center" wrapText="1"/>
    </xf>
    <xf numFmtId="189" fontId="31" fillId="5" borderId="4" xfId="4" applyNumberFormat="1" applyFont="1" applyFill="1" applyBorder="1" applyAlignment="1">
      <alignment horizontal="right" vertical="center" shrinkToFit="1"/>
    </xf>
    <xf numFmtId="189" fontId="31" fillId="5" borderId="5" xfId="4" applyNumberFormat="1" applyFont="1" applyFill="1" applyBorder="1" applyAlignment="1">
      <alignment horizontal="right" vertical="center" shrinkToFit="1"/>
    </xf>
    <xf numFmtId="189" fontId="31" fillId="5" borderId="6" xfId="4" applyNumberFormat="1" applyFont="1" applyFill="1" applyBorder="1" applyAlignment="1">
      <alignment horizontal="right" vertical="center" shrinkToFit="1"/>
    </xf>
    <xf numFmtId="58" fontId="31" fillId="5" borderId="61" xfId="0" applyNumberFormat="1" applyFont="1" applyFill="1" applyBorder="1" applyAlignment="1">
      <alignment horizontal="center" vertical="center" shrinkToFit="1"/>
    </xf>
    <xf numFmtId="184" fontId="31" fillId="5" borderId="61" xfId="0" applyNumberFormat="1" applyFont="1" applyFill="1" applyBorder="1" applyAlignment="1">
      <alignment horizontal="center" vertical="center" shrinkToFit="1"/>
    </xf>
    <xf numFmtId="49" fontId="31" fillId="5" borderId="10" xfId="0" applyNumberFormat="1" applyFont="1" applyFill="1" applyBorder="1" applyAlignment="1">
      <alignment horizontal="left" vertical="center" wrapText="1"/>
    </xf>
    <xf numFmtId="182" fontId="31" fillId="5" borderId="61" xfId="0" applyNumberFormat="1" applyFont="1" applyFill="1" applyBorder="1" applyAlignment="1">
      <alignment horizontal="left" vertical="center" shrinkToFit="1"/>
    </xf>
    <xf numFmtId="189" fontId="31" fillId="5" borderId="70" xfId="4" applyNumberFormat="1" applyFont="1" applyFill="1" applyBorder="1" applyAlignment="1">
      <alignment horizontal="right" vertical="center" shrinkToFit="1"/>
    </xf>
    <xf numFmtId="189" fontId="31" fillId="5" borderId="71" xfId="4" applyNumberFormat="1" applyFont="1" applyFill="1" applyBorder="1" applyAlignment="1">
      <alignment horizontal="right" vertical="center" shrinkToFit="1"/>
    </xf>
    <xf numFmtId="189" fontId="31" fillId="5" borderId="72" xfId="4" applyNumberFormat="1" applyFont="1" applyFill="1" applyBorder="1" applyAlignment="1">
      <alignment horizontal="right" vertical="center" shrinkToFit="1"/>
    </xf>
    <xf numFmtId="189" fontId="31" fillId="7" borderId="60" xfId="0" applyNumberFormat="1" applyFont="1" applyFill="1" applyBorder="1" applyAlignment="1">
      <alignment horizontal="right" vertical="center" shrinkToFit="1"/>
    </xf>
    <xf numFmtId="189" fontId="31" fillId="7" borderId="66" xfId="0" applyNumberFormat="1" applyFont="1" applyFill="1" applyBorder="1" applyAlignment="1">
      <alignment horizontal="right" vertical="center" shrinkToFit="1"/>
    </xf>
    <xf numFmtId="0" fontId="31" fillId="5" borderId="1" xfId="0" applyFont="1" applyFill="1" applyBorder="1" applyAlignment="1">
      <alignment horizontal="center" vertical="center"/>
    </xf>
    <xf numFmtId="58" fontId="31" fillId="5" borderId="11" xfId="0" applyNumberFormat="1" applyFont="1" applyFill="1" applyBorder="1" applyAlignment="1">
      <alignment horizontal="center" vertical="center" shrinkToFit="1"/>
    </xf>
    <xf numFmtId="184" fontId="31" fillId="5" borderId="11" xfId="0" applyNumberFormat="1" applyFont="1" applyFill="1" applyBorder="1" applyAlignment="1">
      <alignment horizontal="center" vertical="center" shrinkToFit="1"/>
    </xf>
    <xf numFmtId="189" fontId="31" fillId="0" borderId="60" xfId="0" applyNumberFormat="1" applyFont="1" applyBorder="1" applyAlignment="1">
      <alignment horizontal="right" vertical="center" shrinkToFit="1"/>
    </xf>
    <xf numFmtId="189" fontId="31" fillId="0" borderId="66" xfId="0" applyNumberFormat="1" applyFont="1" applyBorder="1" applyAlignment="1">
      <alignment horizontal="right" vertical="center" shrinkToFit="1"/>
    </xf>
    <xf numFmtId="189" fontId="31" fillId="0" borderId="62" xfId="0" applyNumberFormat="1" applyFont="1" applyBorder="1" applyAlignment="1">
      <alignment horizontal="right" vertical="center" shrinkToFi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4" xfId="0" applyFont="1" applyFill="1" applyBorder="1" applyAlignment="1">
      <alignment horizontal="left" vertical="center" shrinkToFit="1"/>
    </xf>
    <xf numFmtId="0" fontId="29" fillId="0" borderId="5" xfId="0" applyFont="1" applyFill="1" applyBorder="1" applyAlignment="1">
      <alignment horizontal="left" vertical="center" shrinkToFit="1"/>
    </xf>
    <xf numFmtId="0" fontId="29" fillId="0" borderId="6" xfId="0" applyFont="1" applyFill="1" applyBorder="1" applyAlignment="1">
      <alignment horizontal="left" vertical="center" shrinkToFit="1"/>
    </xf>
    <xf numFmtId="192" fontId="29" fillId="0" borderId="4" xfId="0" applyNumberFormat="1" applyFont="1" applyFill="1" applyBorder="1" applyAlignment="1">
      <alignment horizontal="left" vertical="center" shrinkToFit="1"/>
    </xf>
    <xf numFmtId="192" fontId="29" fillId="0" borderId="5" xfId="0" applyNumberFormat="1" applyFont="1" applyFill="1" applyBorder="1" applyAlignment="1">
      <alignment horizontal="left" vertical="center" shrinkToFit="1"/>
    </xf>
    <xf numFmtId="192" fontId="29" fillId="0" borderId="6" xfId="0" applyNumberFormat="1" applyFont="1" applyFill="1" applyBorder="1" applyAlignment="1">
      <alignment horizontal="left" vertical="center" shrinkToFit="1"/>
    </xf>
    <xf numFmtId="0" fontId="29" fillId="0" borderId="2" xfId="0" applyFont="1" applyBorder="1" applyAlignment="1">
      <alignment horizontal="center" vertical="center"/>
    </xf>
    <xf numFmtId="190" fontId="29" fillId="0" borderId="2" xfId="0" applyNumberFormat="1" applyFont="1" applyFill="1" applyBorder="1" applyAlignment="1">
      <alignment horizontal="center" vertical="center" wrapText="1"/>
    </xf>
    <xf numFmtId="190" fontId="29" fillId="0" borderId="2" xfId="0" applyNumberFormat="1" applyFont="1" applyFill="1" applyBorder="1" applyAlignment="1">
      <alignment horizontal="center" vertical="center" shrinkToFit="1"/>
    </xf>
    <xf numFmtId="191" fontId="29" fillId="0" borderId="2" xfId="0" applyNumberFormat="1" applyFont="1" applyFill="1" applyBorder="1" applyAlignment="1">
      <alignment horizontal="center" vertical="center" shrinkToFit="1"/>
    </xf>
    <xf numFmtId="0" fontId="29" fillId="0" borderId="0" xfId="0" applyFont="1" applyFill="1" applyBorder="1" applyAlignment="1">
      <alignment horizontal="right" vertical="center"/>
    </xf>
    <xf numFmtId="0" fontId="29" fillId="0" borderId="1" xfId="0" applyFont="1" applyFill="1" applyBorder="1" applyAlignment="1">
      <alignment horizontal="left" vertical="center" shrinkToFit="1"/>
    </xf>
    <xf numFmtId="0" fontId="29" fillId="0" borderId="0" xfId="0" applyFont="1" applyFill="1" applyAlignment="1">
      <alignment horizontal="left" vertical="center" wrapText="1"/>
    </xf>
    <xf numFmtId="0" fontId="29" fillId="0" borderId="1" xfId="0" applyFont="1" applyFill="1" applyBorder="1" applyAlignment="1">
      <alignment horizontal="left" vertical="center" wrapText="1"/>
    </xf>
    <xf numFmtId="0" fontId="29" fillId="0" borderId="0" xfId="0" applyFont="1" applyAlignment="1">
      <alignment horizontal="center" vertical="center"/>
    </xf>
    <xf numFmtId="190" fontId="29" fillId="5" borderId="0" xfId="0" applyNumberFormat="1" applyFont="1" applyFill="1" applyBorder="1" applyAlignment="1">
      <alignment horizontal="right" vertical="center" shrinkToFit="1"/>
    </xf>
    <xf numFmtId="0" fontId="29" fillId="0" borderId="0" xfId="0" applyFont="1" applyAlignment="1">
      <alignment horizontal="left" vertical="center" shrinkToFit="1"/>
    </xf>
    <xf numFmtId="0" fontId="24" fillId="5" borderId="73" xfId="0" quotePrefix="1" applyFont="1" applyFill="1" applyBorder="1" applyAlignment="1">
      <alignment horizontal="center" vertical="center" wrapText="1"/>
    </xf>
    <xf numFmtId="0" fontId="24" fillId="5" borderId="74" xfId="0" quotePrefix="1" applyFont="1" applyFill="1" applyBorder="1" applyAlignment="1">
      <alignment horizontal="center" vertical="center" wrapText="1"/>
    </xf>
    <xf numFmtId="0" fontId="24" fillId="5" borderId="10" xfId="0" quotePrefix="1" applyFont="1" applyFill="1" applyBorder="1" applyAlignment="1">
      <alignment horizontal="center" vertical="center" wrapText="1"/>
    </xf>
  </cellXfs>
  <cellStyles count="9">
    <cellStyle name="ハイパーリンク" xfId="3" builtinId="8"/>
    <cellStyle name="ハイパーリンク 2" xfId="1"/>
    <cellStyle name="桁区切り" xfId="4" builtinId="6"/>
    <cellStyle name="桁区切り 2" xfId="2"/>
    <cellStyle name="桁区切り 4" xfId="8"/>
    <cellStyle name="標準" xfId="0" builtinId="0"/>
    <cellStyle name="標準 2" xfId="6"/>
    <cellStyle name="標準 3" xfId="5"/>
    <cellStyle name="標準 3 2" xfId="7"/>
  </cellStyles>
  <dxfs count="0"/>
  <tableStyles count="0" defaultTableStyle="TableStyleMedium2" defaultPivotStyle="PivotStyleLight16"/>
  <colors>
    <mruColors>
      <color rgb="FFFF7C80"/>
      <color rgb="FFECF4FA"/>
      <color rgb="FFD4E6F4"/>
      <color rgb="FF66FF33"/>
      <color rgb="FFF2F2F2"/>
      <color rgb="FF0000FF"/>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21</xdr:col>
      <xdr:colOff>123825</xdr:colOff>
      <xdr:row>45</xdr:row>
      <xdr:rowOff>0</xdr:rowOff>
    </xdr:from>
    <xdr:to>
      <xdr:col>29</xdr:col>
      <xdr:colOff>95250</xdr:colOff>
      <xdr:row>46</xdr:row>
      <xdr:rowOff>120161</xdr:rowOff>
    </xdr:to>
    <xdr:sp macro="" textlink="">
      <xdr:nvSpPr>
        <xdr:cNvPr id="2" name="BarCodeCtrl1" hidden="1">
          <a:extLst>
            <a:ext uri="{63B3BB69-23CF-44E3-9099-C40C66FF867C}">
              <a14:compatExt xmlns:a14="http://schemas.microsoft.com/office/drawing/2010/main" spid="_x0000_s20481"/>
            </a:ext>
            <a:ext uri="{FF2B5EF4-FFF2-40B4-BE49-F238E27FC236}">
              <a16:creationId xmlns:a16="http://schemas.microsoft.com/office/drawing/2014/main" id="{00000000-0008-0000-0500-000001500000}"/>
            </a:ext>
          </a:extLst>
        </xdr:cNvPr>
        <xdr:cNvSpPr/>
      </xdr:nvSpPr>
      <xdr:spPr bwMode="auto">
        <a:xfrm>
          <a:off x="4324350" y="9124950"/>
          <a:ext cx="1571625" cy="29161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pageSetUpPr fitToPage="1"/>
  </sheetPr>
  <dimension ref="A1:AT26"/>
  <sheetViews>
    <sheetView showGridLines="0" topLeftCell="A7" zoomScale="85" zoomScaleNormal="85" zoomScaleSheetLayoutView="100" workbookViewId="0">
      <selection activeCell="AJ25" sqref="AJ25:AP25"/>
    </sheetView>
  </sheetViews>
  <sheetFormatPr defaultColWidth="9" defaultRowHeight="18.75"/>
  <cols>
    <col min="1" max="35" width="2.625" customWidth="1"/>
    <col min="42" max="42" width="14.25" customWidth="1"/>
    <col min="46" max="46" width="9.25" hidden="1" customWidth="1"/>
  </cols>
  <sheetData>
    <row r="1" spans="1:46" ht="32.450000000000003" customHeight="1">
      <c r="A1" s="2"/>
      <c r="B1" s="2" t="str">
        <f ca="1">IF(MONTH(AT1)&gt;=4,"令和"&amp;YEAR(AT1)-2018&amp;"年度","令和"&amp;YEAR(AT1)-2019&amp;"年度")&amp;"品川区外国人介護人材雇用（就学）支援事業交付申請書・実績報告書等　入力シート"</f>
        <v>令和7年度品川区外国人介護人材雇用（就学）支援事業交付申請書・実績報告書等　入力シート</v>
      </c>
      <c r="C1" s="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5" t="s">
        <v>73</v>
      </c>
      <c r="AT1" s="1">
        <f ca="1">TODAY()</f>
        <v>45902</v>
      </c>
    </row>
    <row r="3" spans="1:46">
      <c r="A3" s="4" t="s">
        <v>110</v>
      </c>
      <c r="B3" s="4"/>
      <c r="C3" s="4"/>
      <c r="D3" s="4"/>
      <c r="E3" s="4"/>
      <c r="F3" s="4"/>
      <c r="G3" s="4"/>
      <c r="H3" s="4"/>
      <c r="I3" s="4"/>
    </row>
    <row r="4" spans="1:46" ht="30" customHeight="1">
      <c r="A4" s="4"/>
      <c r="B4" s="5" t="s">
        <v>0</v>
      </c>
      <c r="C4" s="6"/>
      <c r="D4" s="6"/>
      <c r="E4" s="6"/>
      <c r="F4" s="6"/>
      <c r="G4" s="6"/>
      <c r="H4" s="6"/>
      <c r="I4" s="7"/>
      <c r="J4" s="296"/>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8"/>
      <c r="AJ4" s="269" t="s">
        <v>5</v>
      </c>
      <c r="AK4" s="270"/>
      <c r="AL4" s="270"/>
      <c r="AM4" s="270"/>
      <c r="AN4" s="270"/>
      <c r="AO4" s="270"/>
      <c r="AP4" s="271"/>
    </row>
    <row r="5" spans="1:46" ht="30" customHeight="1">
      <c r="A5" s="4"/>
      <c r="B5" s="8" t="s">
        <v>1</v>
      </c>
      <c r="C5" s="9"/>
      <c r="D5" s="9"/>
      <c r="E5" s="9"/>
      <c r="F5" s="9"/>
      <c r="G5" s="9"/>
      <c r="H5" s="9"/>
      <c r="I5" s="10"/>
      <c r="J5" s="300" t="s">
        <v>6</v>
      </c>
      <c r="K5" s="301"/>
      <c r="L5" s="302"/>
      <c r="M5" s="303"/>
      <c r="N5" s="304"/>
      <c r="O5" s="304"/>
      <c r="P5" s="125" t="s">
        <v>7</v>
      </c>
      <c r="Q5" s="308"/>
      <c r="R5" s="308"/>
      <c r="S5" s="308"/>
      <c r="T5" s="309"/>
      <c r="U5" s="272"/>
      <c r="V5" s="273"/>
      <c r="W5" s="273"/>
      <c r="X5" s="273"/>
      <c r="Y5" s="273"/>
      <c r="Z5" s="273"/>
      <c r="AA5" s="273"/>
      <c r="AB5" s="273"/>
      <c r="AC5" s="273"/>
      <c r="AD5" s="273"/>
      <c r="AE5" s="273"/>
      <c r="AF5" s="273"/>
      <c r="AG5" s="273"/>
      <c r="AH5" s="273"/>
      <c r="AI5" s="274"/>
      <c r="AJ5" s="269" t="s">
        <v>5</v>
      </c>
      <c r="AK5" s="270"/>
      <c r="AL5" s="270"/>
      <c r="AM5" s="270"/>
      <c r="AN5" s="270"/>
      <c r="AO5" s="270"/>
      <c r="AP5" s="271"/>
    </row>
    <row r="6" spans="1:46" ht="53.45" customHeight="1">
      <c r="A6" s="4"/>
      <c r="B6" s="11"/>
      <c r="C6" s="12"/>
      <c r="D6" s="12"/>
      <c r="E6" s="12"/>
      <c r="F6" s="12"/>
      <c r="G6" s="12"/>
      <c r="H6" s="12"/>
      <c r="I6" s="13"/>
      <c r="J6" s="305" t="s">
        <v>8</v>
      </c>
      <c r="K6" s="306"/>
      <c r="L6" s="307"/>
      <c r="M6" s="319"/>
      <c r="N6" s="320"/>
      <c r="O6" s="320"/>
      <c r="P6" s="320"/>
      <c r="Q6" s="320"/>
      <c r="R6" s="320"/>
      <c r="S6" s="320"/>
      <c r="T6" s="320"/>
      <c r="U6" s="320"/>
      <c r="V6" s="320"/>
      <c r="W6" s="320"/>
      <c r="X6" s="320"/>
      <c r="Y6" s="320"/>
      <c r="Z6" s="320"/>
      <c r="AA6" s="320"/>
      <c r="AB6" s="320"/>
      <c r="AC6" s="320"/>
      <c r="AD6" s="320"/>
      <c r="AE6" s="320"/>
      <c r="AF6" s="320"/>
      <c r="AG6" s="320"/>
      <c r="AH6" s="320"/>
      <c r="AI6" s="321"/>
      <c r="AJ6" s="269" t="s">
        <v>5</v>
      </c>
      <c r="AK6" s="270"/>
      <c r="AL6" s="270"/>
      <c r="AM6" s="270"/>
      <c r="AN6" s="270"/>
      <c r="AO6" s="270"/>
      <c r="AP6" s="271"/>
    </row>
    <row r="7" spans="1:46" ht="30" customHeight="1">
      <c r="A7" s="4"/>
      <c r="B7" s="5" t="s">
        <v>9</v>
      </c>
      <c r="C7" s="6"/>
      <c r="D7" s="6"/>
      <c r="E7" s="6"/>
      <c r="F7" s="6"/>
      <c r="G7" s="6"/>
      <c r="H7" s="6"/>
      <c r="I7" s="7"/>
      <c r="J7" s="296"/>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8"/>
      <c r="AJ7" s="269" t="s">
        <v>5</v>
      </c>
      <c r="AK7" s="270"/>
      <c r="AL7" s="270"/>
      <c r="AM7" s="270"/>
      <c r="AN7" s="270"/>
      <c r="AO7" s="270"/>
      <c r="AP7" s="271"/>
    </row>
    <row r="8" spans="1:46" ht="30" customHeight="1">
      <c r="A8" s="4"/>
      <c r="B8" s="5" t="s">
        <v>10</v>
      </c>
      <c r="C8" s="6"/>
      <c r="D8" s="6"/>
      <c r="E8" s="6"/>
      <c r="F8" s="6"/>
      <c r="G8" s="6"/>
      <c r="H8" s="6"/>
      <c r="I8" s="7"/>
      <c r="J8" s="296"/>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8"/>
      <c r="AJ8" s="269" t="s">
        <v>5</v>
      </c>
      <c r="AK8" s="270"/>
      <c r="AL8" s="270"/>
      <c r="AM8" s="270"/>
      <c r="AN8" s="270"/>
      <c r="AO8" s="270"/>
      <c r="AP8" s="271"/>
    </row>
    <row r="9" spans="1:46" ht="30" customHeight="1">
      <c r="A9" s="4"/>
      <c r="B9" s="5" t="s">
        <v>151</v>
      </c>
      <c r="C9" s="6"/>
      <c r="D9" s="6"/>
      <c r="E9" s="6"/>
      <c r="F9" s="6"/>
      <c r="G9" s="6"/>
      <c r="H9" s="6"/>
      <c r="I9" s="6"/>
      <c r="J9" s="286"/>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8"/>
      <c r="AJ9" s="270" t="s">
        <v>152</v>
      </c>
      <c r="AK9" s="270"/>
      <c r="AL9" s="270"/>
      <c r="AM9" s="270"/>
      <c r="AN9" s="270"/>
      <c r="AO9" s="270"/>
      <c r="AP9" s="271"/>
    </row>
    <row r="10" spans="1:46">
      <c r="A10" s="4"/>
      <c r="B10" s="4"/>
      <c r="C10" s="4"/>
      <c r="D10" s="4"/>
      <c r="E10" s="4"/>
      <c r="F10" s="4"/>
      <c r="G10" s="4"/>
      <c r="H10" s="4"/>
      <c r="I10" s="4"/>
    </row>
    <row r="11" spans="1:46">
      <c r="A11" s="4" t="s">
        <v>111</v>
      </c>
      <c r="B11" s="4"/>
      <c r="C11" s="4"/>
      <c r="D11" s="4"/>
      <c r="E11" s="4"/>
      <c r="F11" s="4"/>
      <c r="G11" s="4"/>
      <c r="H11" s="4"/>
      <c r="I11" s="4"/>
    </row>
    <row r="12" spans="1:46" ht="30" customHeight="1">
      <c r="A12" s="4"/>
      <c r="B12" s="8" t="s">
        <v>65</v>
      </c>
      <c r="C12" s="9"/>
      <c r="D12" s="9"/>
      <c r="E12" s="9"/>
      <c r="F12" s="9"/>
      <c r="G12" s="9"/>
      <c r="H12" s="9"/>
      <c r="I12" s="10"/>
      <c r="J12" s="289" t="s">
        <v>6</v>
      </c>
      <c r="K12" s="290"/>
      <c r="L12" s="291"/>
      <c r="M12" s="292">
        <f>M5</f>
        <v>0</v>
      </c>
      <c r="N12" s="293"/>
      <c r="O12" s="293"/>
      <c r="P12" s="126" t="s">
        <v>7</v>
      </c>
      <c r="Q12" s="294">
        <f>Q5</f>
        <v>0</v>
      </c>
      <c r="R12" s="294"/>
      <c r="S12" s="294"/>
      <c r="T12" s="295"/>
      <c r="U12" s="272"/>
      <c r="V12" s="273"/>
      <c r="W12" s="273"/>
      <c r="X12" s="273"/>
      <c r="Y12" s="273"/>
      <c r="Z12" s="273"/>
      <c r="AA12" s="273"/>
      <c r="AB12" s="273"/>
      <c r="AC12" s="273"/>
      <c r="AD12" s="273"/>
      <c r="AE12" s="273"/>
      <c r="AF12" s="273"/>
      <c r="AG12" s="273"/>
      <c r="AH12" s="273"/>
      <c r="AI12" s="274"/>
      <c r="AJ12" s="275" t="s">
        <v>66</v>
      </c>
      <c r="AK12" s="276"/>
      <c r="AL12" s="276"/>
      <c r="AM12" s="276"/>
      <c r="AN12" s="276"/>
      <c r="AO12" s="276"/>
      <c r="AP12" s="277"/>
    </row>
    <row r="13" spans="1:46" ht="53.45" customHeight="1">
      <c r="A13" s="4"/>
      <c r="B13" s="313"/>
      <c r="C13" s="314"/>
      <c r="D13" s="314"/>
      <c r="E13" s="314"/>
      <c r="F13" s="314"/>
      <c r="G13" s="314"/>
      <c r="H13" s="314"/>
      <c r="I13" s="315"/>
      <c r="J13" s="305" t="s">
        <v>8</v>
      </c>
      <c r="K13" s="306"/>
      <c r="L13" s="307"/>
      <c r="M13" s="316">
        <f>M6</f>
        <v>0</v>
      </c>
      <c r="N13" s="317"/>
      <c r="O13" s="317"/>
      <c r="P13" s="317"/>
      <c r="Q13" s="317"/>
      <c r="R13" s="317"/>
      <c r="S13" s="317"/>
      <c r="T13" s="317"/>
      <c r="U13" s="317"/>
      <c r="V13" s="317"/>
      <c r="W13" s="317"/>
      <c r="X13" s="317"/>
      <c r="Y13" s="317"/>
      <c r="Z13" s="317"/>
      <c r="AA13" s="317"/>
      <c r="AB13" s="317"/>
      <c r="AC13" s="317"/>
      <c r="AD13" s="317"/>
      <c r="AE13" s="317"/>
      <c r="AF13" s="317"/>
      <c r="AG13" s="317"/>
      <c r="AH13" s="317"/>
      <c r="AI13" s="318"/>
      <c r="AJ13" s="278"/>
      <c r="AK13" s="279"/>
      <c r="AL13" s="279"/>
      <c r="AM13" s="279"/>
      <c r="AN13" s="279"/>
      <c r="AO13" s="279"/>
      <c r="AP13" s="280"/>
    </row>
    <row r="14" spans="1:46" ht="30" customHeight="1">
      <c r="A14" s="4"/>
      <c r="B14" s="5" t="s">
        <v>84</v>
      </c>
      <c r="C14" s="6"/>
      <c r="D14" s="6"/>
      <c r="E14" s="6"/>
      <c r="F14" s="6"/>
      <c r="G14" s="6"/>
      <c r="H14" s="6"/>
      <c r="I14" s="7"/>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69" t="s">
        <v>11</v>
      </c>
      <c r="AK14" s="270"/>
      <c r="AL14" s="270"/>
      <c r="AM14" s="270"/>
      <c r="AN14" s="270"/>
      <c r="AO14" s="270"/>
      <c r="AP14" s="271"/>
    </row>
    <row r="15" spans="1:46" ht="30" customHeight="1">
      <c r="A15" s="4"/>
      <c r="B15" s="310" t="s">
        <v>168</v>
      </c>
      <c r="C15" s="311"/>
      <c r="D15" s="311"/>
      <c r="E15" s="311"/>
      <c r="F15" s="311"/>
      <c r="G15" s="311"/>
      <c r="H15" s="311"/>
      <c r="I15" s="31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269" t="s">
        <v>12</v>
      </c>
      <c r="AK15" s="270"/>
      <c r="AL15" s="270"/>
      <c r="AM15" s="270"/>
      <c r="AN15" s="270"/>
      <c r="AO15" s="270"/>
      <c r="AP15" s="271"/>
    </row>
    <row r="16" spans="1:46" ht="30" customHeight="1">
      <c r="A16" s="4"/>
      <c r="B16" s="5" t="s">
        <v>2</v>
      </c>
      <c r="C16" s="6"/>
      <c r="D16" s="6"/>
      <c r="E16" s="6"/>
      <c r="F16" s="6"/>
      <c r="G16" s="6"/>
      <c r="H16" s="6"/>
      <c r="I16" s="6"/>
      <c r="J16" s="283"/>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5"/>
      <c r="AJ16" s="270" t="s">
        <v>306</v>
      </c>
      <c r="AK16" s="270"/>
      <c r="AL16" s="270"/>
      <c r="AM16" s="270"/>
      <c r="AN16" s="270"/>
      <c r="AO16" s="270"/>
      <c r="AP16" s="271"/>
    </row>
    <row r="17" spans="1:42" ht="30" customHeight="1">
      <c r="A17" s="4"/>
      <c r="B17" s="11" t="s">
        <v>3</v>
      </c>
      <c r="C17" s="12"/>
      <c r="D17" s="12"/>
      <c r="E17" s="12"/>
      <c r="F17" s="12"/>
      <c r="G17" s="12"/>
      <c r="H17" s="12"/>
      <c r="I17" s="13"/>
      <c r="J17" s="281"/>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69" t="s">
        <v>307</v>
      </c>
      <c r="AK17" s="270"/>
      <c r="AL17" s="270"/>
      <c r="AM17" s="270"/>
      <c r="AN17" s="270"/>
      <c r="AO17" s="270"/>
      <c r="AP17" s="271"/>
    </row>
    <row r="18" spans="1:42">
      <c r="A18" s="4"/>
      <c r="B18" s="4"/>
      <c r="C18" s="4"/>
      <c r="D18" s="4"/>
      <c r="E18" s="4"/>
      <c r="F18" s="4"/>
      <c r="G18" s="4"/>
      <c r="H18" s="4"/>
      <c r="I18" s="4"/>
    </row>
    <row r="19" spans="1:42">
      <c r="A19" s="4" t="s">
        <v>262</v>
      </c>
      <c r="B19" s="4"/>
      <c r="C19" s="4"/>
      <c r="D19" s="4"/>
      <c r="E19" s="4"/>
      <c r="F19" s="4"/>
      <c r="G19" s="4"/>
      <c r="H19" s="4"/>
      <c r="I19" s="4"/>
      <c r="AJ19" s="189" t="s">
        <v>263</v>
      </c>
    </row>
    <row r="20" spans="1:42" ht="39" customHeight="1">
      <c r="A20" s="4"/>
      <c r="B20" s="5" t="s">
        <v>254</v>
      </c>
      <c r="C20" s="6"/>
      <c r="D20" s="6"/>
      <c r="E20" s="6"/>
      <c r="F20" s="6"/>
      <c r="G20" s="6"/>
      <c r="H20" s="6"/>
      <c r="I20" s="7"/>
      <c r="J20" s="256"/>
      <c r="K20" s="256"/>
      <c r="L20" s="256"/>
      <c r="M20" s="256"/>
      <c r="N20" s="256"/>
      <c r="O20" s="256"/>
      <c r="P20" s="256"/>
      <c r="Q20" s="256"/>
      <c r="R20" s="256"/>
      <c r="S20" s="256"/>
      <c r="T20" s="257"/>
      <c r="U20" s="257"/>
      <c r="V20" s="257"/>
      <c r="W20" s="257"/>
      <c r="X20" s="258"/>
      <c r="Y20" s="259"/>
      <c r="Z20" s="259"/>
      <c r="AA20" s="259"/>
      <c r="AB20" s="259"/>
      <c r="AC20" s="259"/>
      <c r="AD20" s="259"/>
      <c r="AE20" s="259"/>
      <c r="AF20" s="259"/>
      <c r="AG20" s="259"/>
      <c r="AH20" s="259"/>
      <c r="AI20" s="259"/>
      <c r="AJ20" s="260" t="s">
        <v>264</v>
      </c>
      <c r="AK20" s="260"/>
      <c r="AL20" s="260"/>
      <c r="AM20" s="260"/>
      <c r="AN20" s="260"/>
      <c r="AO20" s="260"/>
      <c r="AP20" s="260"/>
    </row>
    <row r="21" spans="1:42" ht="39" customHeight="1">
      <c r="A21" s="4"/>
      <c r="B21" s="5" t="s">
        <v>265</v>
      </c>
      <c r="C21" s="6"/>
      <c r="D21" s="6"/>
      <c r="E21" s="6"/>
      <c r="F21" s="6"/>
      <c r="G21" s="6"/>
      <c r="H21" s="6"/>
      <c r="I21" s="7"/>
      <c r="J21" s="256"/>
      <c r="K21" s="256"/>
      <c r="L21" s="256"/>
      <c r="M21" s="256"/>
      <c r="N21" s="256"/>
      <c r="O21" s="256"/>
      <c r="P21" s="256"/>
      <c r="Q21" s="256"/>
      <c r="R21" s="256"/>
      <c r="S21" s="256"/>
      <c r="T21" s="257"/>
      <c r="U21" s="257"/>
      <c r="V21" s="257"/>
      <c r="W21" s="257"/>
      <c r="X21" s="261"/>
      <c r="Y21" s="262"/>
      <c r="Z21" s="262"/>
      <c r="AA21" s="262"/>
      <c r="AB21" s="262"/>
      <c r="AC21" s="262"/>
      <c r="AD21" s="262"/>
      <c r="AE21" s="262"/>
      <c r="AF21" s="262"/>
      <c r="AG21" s="262"/>
      <c r="AH21" s="262"/>
      <c r="AI21" s="262"/>
      <c r="AJ21" s="260" t="s">
        <v>266</v>
      </c>
      <c r="AK21" s="263"/>
      <c r="AL21" s="263"/>
      <c r="AM21" s="263"/>
      <c r="AN21" s="263"/>
      <c r="AO21" s="263"/>
      <c r="AP21" s="263"/>
    </row>
    <row r="22" spans="1:42" ht="39" customHeight="1">
      <c r="A22" s="4"/>
      <c r="B22" s="264" t="s">
        <v>267</v>
      </c>
      <c r="C22" s="252"/>
      <c r="D22" s="252"/>
      <c r="E22" s="252"/>
      <c r="F22" s="252"/>
      <c r="G22" s="252"/>
      <c r="H22" s="252"/>
      <c r="I22" s="253"/>
      <c r="J22" s="265"/>
      <c r="K22" s="265"/>
      <c r="L22" s="265"/>
      <c r="M22" s="265"/>
      <c r="N22" s="265"/>
      <c r="O22" s="265"/>
      <c r="P22" s="265"/>
      <c r="Q22" s="265"/>
      <c r="R22" s="265"/>
      <c r="S22" s="265"/>
      <c r="T22" s="258"/>
      <c r="U22" s="258"/>
      <c r="V22" s="258"/>
      <c r="W22" s="258"/>
      <c r="X22" s="258"/>
      <c r="Y22" s="258"/>
      <c r="Z22" s="258"/>
      <c r="AA22" s="258"/>
      <c r="AB22" s="258"/>
      <c r="AC22" s="258"/>
      <c r="AD22" s="258"/>
      <c r="AE22" s="258"/>
      <c r="AF22" s="258"/>
      <c r="AG22" s="258"/>
      <c r="AH22" s="258"/>
      <c r="AI22" s="258"/>
      <c r="AJ22" s="263" t="s">
        <v>268</v>
      </c>
      <c r="AK22" s="263"/>
      <c r="AL22" s="263"/>
      <c r="AM22" s="263"/>
      <c r="AN22" s="263"/>
      <c r="AO22" s="263"/>
      <c r="AP22" s="263"/>
    </row>
    <row r="23" spans="1:42" ht="39" customHeight="1">
      <c r="A23" s="4"/>
      <c r="B23" s="5" t="s">
        <v>269</v>
      </c>
      <c r="C23" s="6"/>
      <c r="D23" s="6"/>
      <c r="E23" s="6"/>
      <c r="F23" s="6"/>
      <c r="G23" s="6"/>
      <c r="H23" s="6"/>
      <c r="I23" s="7"/>
      <c r="J23" s="266"/>
      <c r="K23" s="266"/>
      <c r="L23" s="266"/>
      <c r="M23" s="266"/>
      <c r="N23" s="266"/>
      <c r="O23" s="266"/>
      <c r="P23" s="266"/>
      <c r="Q23" s="266"/>
      <c r="R23" s="266"/>
      <c r="S23" s="266"/>
      <c r="T23" s="258"/>
      <c r="U23" s="258"/>
      <c r="V23" s="258"/>
      <c r="W23" s="258"/>
      <c r="X23" s="258"/>
      <c r="Y23" s="258"/>
      <c r="Z23" s="258"/>
      <c r="AA23" s="258"/>
      <c r="AB23" s="258"/>
      <c r="AC23" s="258"/>
      <c r="AD23" s="258"/>
      <c r="AE23" s="258"/>
      <c r="AF23" s="258"/>
      <c r="AG23" s="258"/>
      <c r="AH23" s="258"/>
      <c r="AI23" s="258"/>
      <c r="AJ23" s="263" t="s">
        <v>270</v>
      </c>
      <c r="AK23" s="263"/>
      <c r="AL23" s="263"/>
      <c r="AM23" s="263"/>
      <c r="AN23" s="263"/>
      <c r="AO23" s="263"/>
      <c r="AP23" s="263"/>
    </row>
    <row r="24" spans="1:42" ht="39" customHeight="1">
      <c r="A24" s="4"/>
      <c r="B24" s="5" t="s">
        <v>256</v>
      </c>
      <c r="C24" s="6"/>
      <c r="D24" s="6"/>
      <c r="E24" s="6"/>
      <c r="F24" s="6"/>
      <c r="G24" s="6"/>
      <c r="H24" s="6"/>
      <c r="I24" s="7"/>
      <c r="J24" s="256"/>
      <c r="K24" s="256"/>
      <c r="L24" s="256"/>
      <c r="M24" s="256"/>
      <c r="N24" s="256"/>
      <c r="O24" s="256"/>
      <c r="P24" s="267"/>
      <c r="Q24" s="267"/>
      <c r="R24" s="267"/>
      <c r="S24" s="267"/>
      <c r="T24" s="267"/>
      <c r="U24" s="267"/>
      <c r="V24" s="267"/>
      <c r="W24" s="267"/>
      <c r="X24" s="267"/>
      <c r="Y24" s="267"/>
      <c r="Z24" s="267"/>
      <c r="AA24" s="267"/>
      <c r="AB24" s="267"/>
      <c r="AC24" s="267"/>
      <c r="AD24" s="267"/>
      <c r="AE24" s="267"/>
      <c r="AF24" s="267"/>
      <c r="AG24" s="267"/>
      <c r="AH24" s="267"/>
      <c r="AI24" s="267"/>
      <c r="AJ24" s="263" t="s">
        <v>271</v>
      </c>
      <c r="AK24" s="263"/>
      <c r="AL24" s="263"/>
      <c r="AM24" s="263"/>
      <c r="AN24" s="263"/>
      <c r="AO24" s="263"/>
      <c r="AP24" s="263"/>
    </row>
    <row r="25" spans="1:42" ht="39" customHeight="1">
      <c r="A25" s="4"/>
      <c r="B25" s="5" t="s">
        <v>272</v>
      </c>
      <c r="C25" s="6"/>
      <c r="D25" s="6"/>
      <c r="E25" s="6"/>
      <c r="F25" s="6"/>
      <c r="G25" s="6"/>
      <c r="H25" s="6"/>
      <c r="I25" s="7"/>
      <c r="J25" s="268"/>
      <c r="K25" s="268"/>
      <c r="L25" s="268"/>
      <c r="M25" s="268"/>
      <c r="N25" s="268"/>
      <c r="O25" s="268"/>
      <c r="P25" s="268"/>
      <c r="Q25" s="268"/>
      <c r="R25" s="268"/>
      <c r="S25" s="268"/>
      <c r="T25" s="258"/>
      <c r="U25" s="259"/>
      <c r="V25" s="259"/>
      <c r="W25" s="259"/>
      <c r="X25" s="259"/>
      <c r="Y25" s="259"/>
      <c r="Z25" s="259"/>
      <c r="AA25" s="259"/>
      <c r="AB25" s="259"/>
      <c r="AC25" s="259"/>
      <c r="AD25" s="259"/>
      <c r="AE25" s="259"/>
      <c r="AF25" s="259"/>
      <c r="AG25" s="259"/>
      <c r="AH25" s="259"/>
      <c r="AI25" s="259"/>
      <c r="AJ25" s="260" t="s">
        <v>273</v>
      </c>
      <c r="AK25" s="260"/>
      <c r="AL25" s="260"/>
      <c r="AM25" s="260"/>
      <c r="AN25" s="260"/>
      <c r="AO25" s="260"/>
      <c r="AP25" s="260"/>
    </row>
    <row r="26" spans="1:42" ht="39" customHeight="1">
      <c r="A26" s="4"/>
      <c r="B26" s="251" t="s">
        <v>274</v>
      </c>
      <c r="C26" s="252"/>
      <c r="D26" s="252"/>
      <c r="E26" s="252"/>
      <c r="F26" s="252"/>
      <c r="G26" s="252"/>
      <c r="H26" s="252"/>
      <c r="I26" s="253"/>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5" t="s">
        <v>275</v>
      </c>
      <c r="AK26" s="255"/>
      <c r="AL26" s="255"/>
      <c r="AM26" s="255"/>
      <c r="AN26" s="255"/>
      <c r="AO26" s="255"/>
      <c r="AP26" s="255"/>
    </row>
  </sheetData>
  <mergeCells count="57">
    <mergeCell ref="B15:I15"/>
    <mergeCell ref="B13:I13"/>
    <mergeCell ref="J13:L13"/>
    <mergeCell ref="M13:AI13"/>
    <mergeCell ref="M6:AI6"/>
    <mergeCell ref="J7:AI7"/>
    <mergeCell ref="J15:AI15"/>
    <mergeCell ref="AJ16:AP16"/>
    <mergeCell ref="J14:AI14"/>
    <mergeCell ref="AJ4:AP4"/>
    <mergeCell ref="AJ5:AP5"/>
    <mergeCell ref="AJ6:AP6"/>
    <mergeCell ref="AJ7:AP7"/>
    <mergeCell ref="J5:L5"/>
    <mergeCell ref="J4:AI4"/>
    <mergeCell ref="M5:O5"/>
    <mergeCell ref="J6:L6"/>
    <mergeCell ref="Q5:T5"/>
    <mergeCell ref="U5:AI5"/>
    <mergeCell ref="T23:AI23"/>
    <mergeCell ref="AJ23:AP23"/>
    <mergeCell ref="AJ17:AP17"/>
    <mergeCell ref="AJ8:AP8"/>
    <mergeCell ref="U12:AI12"/>
    <mergeCell ref="AJ12:AP13"/>
    <mergeCell ref="J17:AI17"/>
    <mergeCell ref="J16:AI16"/>
    <mergeCell ref="J9:AI9"/>
    <mergeCell ref="AJ9:AP9"/>
    <mergeCell ref="J12:L12"/>
    <mergeCell ref="M12:O12"/>
    <mergeCell ref="Q12:T12"/>
    <mergeCell ref="J8:AI8"/>
    <mergeCell ref="AJ14:AP14"/>
    <mergeCell ref="AJ15:AP15"/>
    <mergeCell ref="J24:O24"/>
    <mergeCell ref="P24:AI24"/>
    <mergeCell ref="AJ24:AP24"/>
    <mergeCell ref="J25:S25"/>
    <mergeCell ref="T25:AI25"/>
    <mergeCell ref="AJ25:AP25"/>
    <mergeCell ref="B26:I26"/>
    <mergeCell ref="J26:AI26"/>
    <mergeCell ref="AJ26:AP26"/>
    <mergeCell ref="J20:S20"/>
    <mergeCell ref="T20:W20"/>
    <mergeCell ref="X20:AI20"/>
    <mergeCell ref="AJ20:AP20"/>
    <mergeCell ref="J21:S21"/>
    <mergeCell ref="T21:W21"/>
    <mergeCell ref="X21:AI21"/>
    <mergeCell ref="AJ21:AP21"/>
    <mergeCell ref="B22:I22"/>
    <mergeCell ref="J22:S22"/>
    <mergeCell ref="T22:AI22"/>
    <mergeCell ref="AJ22:AP22"/>
    <mergeCell ref="J23:S23"/>
  </mergeCells>
  <phoneticPr fontId="1"/>
  <dataValidations count="5">
    <dataValidation imeMode="halfAlpha" allowBlank="1" showInputMessage="1" showErrorMessage="1" sqref="M5:O5 Q5:T5 M12:O12 R18 J16 Q12:T12 J17:AI17"/>
    <dataValidation imeMode="halfKatakana" allowBlank="1" showInputMessage="1" showErrorMessage="1" sqref="J26:AI26"/>
    <dataValidation type="list" allowBlank="1" showInputMessage="1" showErrorMessage="1" sqref="T21:W21">
      <formula1>"本店,支店,出張所"</formula1>
    </dataValidation>
    <dataValidation type="list" allowBlank="1" showInputMessage="1" showErrorMessage="1" sqref="T20:W20">
      <formula1>"銀行,信用金庫,信用組合,農協"</formula1>
    </dataValidation>
    <dataValidation type="list" allowBlank="1" showInputMessage="1" showErrorMessage="1" sqref="J24:O24">
      <formula1>"1：普通,2：当座,4：貯蓄,9：別段"</formula1>
    </dataValidation>
  </dataValidations>
  <pageMargins left="0.7" right="0.7" top="0.75" bottom="0.75" header="0.3" footer="0.3"/>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G33"/>
  <sheetViews>
    <sheetView showGridLines="0" view="pageBreakPreview" topLeftCell="A5" zoomScale="55" zoomScaleNormal="100" zoomScaleSheetLayoutView="55" workbookViewId="0">
      <selection activeCell="F27" sqref="F27"/>
    </sheetView>
  </sheetViews>
  <sheetFormatPr defaultRowHeight="18.75"/>
  <cols>
    <col min="1" max="1" width="6.75" customWidth="1"/>
    <col min="3" max="3" width="8.75" customWidth="1"/>
    <col min="4" max="4" width="38.125" customWidth="1"/>
    <col min="5" max="5" width="12.125" customWidth="1"/>
    <col min="6" max="6" width="21.375" customWidth="1"/>
    <col min="7" max="7" width="38.75" customWidth="1"/>
    <col min="8" max="8" width="5" customWidth="1"/>
  </cols>
  <sheetData>
    <row r="1" spans="2:7" ht="18.75" customHeight="1"/>
    <row r="2" spans="2:7" ht="21">
      <c r="B2" s="335" t="s">
        <v>215</v>
      </c>
      <c r="C2" s="335"/>
      <c r="D2" s="335"/>
      <c r="E2" s="335"/>
      <c r="F2" s="335"/>
      <c r="G2" s="335"/>
    </row>
    <row r="3" spans="2:7" ht="21">
      <c r="B3" s="335" t="s">
        <v>230</v>
      </c>
      <c r="C3" s="335"/>
      <c r="D3" s="335"/>
      <c r="E3" s="335"/>
      <c r="F3" s="335"/>
      <c r="G3" s="335"/>
    </row>
    <row r="4" spans="2:7" ht="21">
      <c r="B4" s="164"/>
      <c r="C4" s="164"/>
      <c r="D4" s="164"/>
      <c r="E4" s="164"/>
      <c r="F4" s="164"/>
      <c r="G4" s="164"/>
    </row>
    <row r="5" spans="2:7" s="163" customFormat="1">
      <c r="C5" s="162"/>
      <c r="D5" s="162"/>
      <c r="E5" s="162"/>
      <c r="F5" s="162"/>
      <c r="G5" s="162"/>
    </row>
    <row r="6" spans="2:7" s="163" customFormat="1" ht="19.5" customHeight="1">
      <c r="B6" s="162" t="s">
        <v>239</v>
      </c>
      <c r="C6" s="162"/>
      <c r="D6" s="162"/>
      <c r="E6" s="162"/>
      <c r="F6" s="162"/>
      <c r="G6" s="162"/>
    </row>
    <row r="7" spans="2:7" s="163" customFormat="1" ht="8.25" customHeight="1">
      <c r="B7" s="162"/>
      <c r="C7" s="162"/>
      <c r="D7" s="162"/>
      <c r="E7" s="162"/>
      <c r="F7" s="162"/>
      <c r="G7" s="162"/>
    </row>
    <row r="8" spans="2:7" s="163" customFormat="1" ht="19.5" customHeight="1">
      <c r="B8" s="162"/>
      <c r="C8" s="162"/>
      <c r="D8" s="162"/>
      <c r="E8" s="162"/>
      <c r="F8" s="162"/>
      <c r="G8" s="162"/>
    </row>
    <row r="9" spans="2:7" s="163" customFormat="1">
      <c r="B9" s="162"/>
      <c r="C9" s="162"/>
      <c r="D9" s="162"/>
      <c r="E9" s="162"/>
      <c r="F9" s="162"/>
      <c r="G9" s="162"/>
    </row>
    <row r="10" spans="2:7" s="163" customFormat="1">
      <c r="B10" s="162"/>
      <c r="C10" s="162"/>
      <c r="D10" s="162"/>
      <c r="E10" s="162"/>
      <c r="F10" s="162"/>
      <c r="G10" s="162"/>
    </row>
    <row r="11" spans="2:7">
      <c r="B11" s="165"/>
      <c r="C11" s="165"/>
      <c r="D11" s="165"/>
      <c r="E11" s="165"/>
      <c r="F11" s="165"/>
      <c r="G11" s="165"/>
    </row>
    <row r="12" spans="2:7">
      <c r="B12" s="165" t="s">
        <v>127</v>
      </c>
      <c r="C12" s="165"/>
      <c r="D12" s="165"/>
      <c r="E12" s="165"/>
      <c r="F12" s="165"/>
      <c r="G12" s="165"/>
    </row>
    <row r="13" spans="2:7">
      <c r="B13" s="165"/>
      <c r="C13" s="165"/>
      <c r="D13" s="30"/>
      <c r="E13" s="34"/>
      <c r="F13" s="32" t="s">
        <v>113</v>
      </c>
      <c r="G13" s="33" t="str">
        <f>IF(【入力シート】!J4="","",【入力シート】!J4)</f>
        <v/>
      </c>
    </row>
    <row r="14" spans="2:7">
      <c r="B14" s="165"/>
      <c r="C14" s="165"/>
      <c r="D14" s="30"/>
      <c r="E14" s="34"/>
      <c r="F14" s="32" t="s">
        <v>114</v>
      </c>
      <c r="G14" s="33" t="str">
        <f>IF(【入力シート】!J15="","",【入力シート】!J15)</f>
        <v/>
      </c>
    </row>
    <row r="15" spans="2:7">
      <c r="B15" s="165"/>
      <c r="C15" s="165"/>
      <c r="D15" s="30"/>
      <c r="E15" s="34"/>
      <c r="F15" s="31" t="s">
        <v>115</v>
      </c>
      <c r="G15" s="33" t="str">
        <f>IF(【入力シート】!J16="","",【入力シート】!J16)</f>
        <v/>
      </c>
    </row>
    <row r="16" spans="2:7" ht="19.5" thickBot="1"/>
    <row r="17" spans="1:7" ht="18.75" customHeight="1">
      <c r="A17" s="336" t="s">
        <v>124</v>
      </c>
      <c r="B17" s="339" t="s">
        <v>89</v>
      </c>
      <c r="C17" s="16" t="s">
        <v>90</v>
      </c>
      <c r="D17" s="341" t="s">
        <v>92</v>
      </c>
      <c r="E17" s="341" t="s">
        <v>93</v>
      </c>
      <c r="F17" s="343" t="s">
        <v>94</v>
      </c>
      <c r="G17" s="345" t="s">
        <v>95</v>
      </c>
    </row>
    <row r="18" spans="1:7" ht="19.5" thickBot="1">
      <c r="A18" s="337"/>
      <c r="B18" s="340"/>
      <c r="C18" s="17" t="s">
        <v>91</v>
      </c>
      <c r="D18" s="342"/>
      <c r="E18" s="342"/>
      <c r="F18" s="344"/>
      <c r="G18" s="346"/>
    </row>
    <row r="19" spans="1:7" ht="63.75" customHeight="1" thickTop="1">
      <c r="A19" s="337"/>
      <c r="B19" s="242">
        <v>1</v>
      </c>
      <c r="C19" s="190" t="s">
        <v>116</v>
      </c>
      <c r="D19" s="240" t="s">
        <v>96</v>
      </c>
      <c r="E19" s="242" t="s">
        <v>97</v>
      </c>
      <c r="F19" s="244"/>
      <c r="G19" s="38" t="s">
        <v>150</v>
      </c>
    </row>
    <row r="20" spans="1:7" ht="63.75" customHeight="1">
      <c r="A20" s="337"/>
      <c r="B20" s="241">
        <v>2</v>
      </c>
      <c r="C20" s="190" t="s">
        <v>60</v>
      </c>
      <c r="D20" s="239" t="s">
        <v>231</v>
      </c>
      <c r="E20" s="241" t="s">
        <v>308</v>
      </c>
      <c r="F20" s="243"/>
      <c r="G20" s="39"/>
    </row>
    <row r="21" spans="1:7" ht="63.75" customHeight="1">
      <c r="A21" s="337"/>
      <c r="B21" s="329">
        <v>3</v>
      </c>
      <c r="C21" s="325" t="s">
        <v>116</v>
      </c>
      <c r="D21" s="327" t="s">
        <v>232</v>
      </c>
      <c r="E21" s="329" t="s">
        <v>309</v>
      </c>
      <c r="F21" s="331"/>
      <c r="G21" s="39"/>
    </row>
    <row r="22" spans="1:7" ht="63.75" customHeight="1">
      <c r="A22" s="337"/>
      <c r="B22" s="330"/>
      <c r="C22" s="326"/>
      <c r="D22" s="328"/>
      <c r="E22" s="330"/>
      <c r="F22" s="332"/>
      <c r="G22" s="40"/>
    </row>
    <row r="23" spans="1:7" ht="63.75" customHeight="1">
      <c r="A23" s="337"/>
      <c r="B23" s="329">
        <v>4</v>
      </c>
      <c r="C23" s="325" t="s">
        <v>60</v>
      </c>
      <c r="D23" s="327" t="s">
        <v>233</v>
      </c>
      <c r="E23" s="329" t="s">
        <v>310</v>
      </c>
      <c r="F23" s="331"/>
      <c r="G23" s="39"/>
    </row>
    <row r="24" spans="1:7" ht="63.75" customHeight="1">
      <c r="A24" s="337"/>
      <c r="B24" s="330"/>
      <c r="C24" s="326"/>
      <c r="D24" s="328"/>
      <c r="E24" s="330"/>
      <c r="F24" s="332"/>
      <c r="G24" s="40"/>
    </row>
    <row r="25" spans="1:7" ht="63.75" customHeight="1">
      <c r="A25" s="337"/>
      <c r="B25" s="48">
        <v>5</v>
      </c>
      <c r="C25" s="191" t="s">
        <v>60</v>
      </c>
      <c r="D25" s="59" t="s">
        <v>234</v>
      </c>
      <c r="E25" s="48"/>
      <c r="F25" s="166" t="s">
        <v>235</v>
      </c>
      <c r="G25" s="60" t="s">
        <v>236</v>
      </c>
    </row>
    <row r="26" spans="1:7" ht="63.75" customHeight="1">
      <c r="A26" s="337"/>
      <c r="B26" s="248">
        <v>6</v>
      </c>
      <c r="C26" s="249" t="s">
        <v>60</v>
      </c>
      <c r="D26" s="247" t="s">
        <v>237</v>
      </c>
      <c r="E26" s="48" t="s">
        <v>238</v>
      </c>
      <c r="F26" s="250"/>
      <c r="G26" s="39"/>
    </row>
    <row r="27" spans="1:7" ht="63.75" customHeight="1" thickBot="1">
      <c r="A27" s="338"/>
      <c r="B27" s="37">
        <v>7</v>
      </c>
      <c r="C27" s="245" t="s">
        <v>60</v>
      </c>
      <c r="D27" s="128" t="s">
        <v>312</v>
      </c>
      <c r="E27" s="129" t="s">
        <v>313</v>
      </c>
      <c r="F27" s="130"/>
      <c r="G27" s="246"/>
    </row>
    <row r="28" spans="1:7" ht="71.25" customHeight="1">
      <c r="A28" s="479"/>
      <c r="B28" s="170"/>
      <c r="C28" s="171"/>
      <c r="D28" s="172"/>
      <c r="E28" s="170"/>
      <c r="F28" s="173"/>
      <c r="G28" s="174"/>
    </row>
    <row r="29" spans="1:7" ht="71.25" customHeight="1">
      <c r="A29" s="479"/>
      <c r="B29" s="170"/>
      <c r="C29" s="171"/>
      <c r="D29" s="175"/>
      <c r="E29" s="170"/>
      <c r="F29" s="173"/>
      <c r="G29" s="174"/>
    </row>
    <row r="30" spans="1:7">
      <c r="A30" s="176"/>
      <c r="B30" s="177"/>
      <c r="C30" s="177"/>
      <c r="D30" s="177"/>
      <c r="E30" s="177"/>
      <c r="F30" s="177"/>
      <c r="G30" s="177"/>
    </row>
    <row r="31" spans="1:7" ht="63.75" customHeight="1">
      <c r="A31" s="479"/>
      <c r="B31" s="170"/>
      <c r="C31" s="171"/>
      <c r="D31" s="172"/>
      <c r="E31" s="170"/>
      <c r="F31" s="173"/>
      <c r="G31" s="174"/>
    </row>
    <row r="32" spans="1:7" ht="59.25" customHeight="1">
      <c r="A32" s="479"/>
      <c r="B32" s="170"/>
      <c r="C32" s="171"/>
      <c r="D32" s="172"/>
      <c r="E32" s="170"/>
      <c r="F32" s="173"/>
      <c r="G32" s="178"/>
    </row>
    <row r="33" ht="24" customHeight="1"/>
  </sheetData>
  <mergeCells count="20">
    <mergeCell ref="B2:G2"/>
    <mergeCell ref="B3:G3"/>
    <mergeCell ref="B17:B18"/>
    <mergeCell ref="D17:D18"/>
    <mergeCell ref="E17:E18"/>
    <mergeCell ref="F17:F18"/>
    <mergeCell ref="G17:G18"/>
    <mergeCell ref="F21:F22"/>
    <mergeCell ref="B23:B24"/>
    <mergeCell ref="C23:C24"/>
    <mergeCell ref="D23:D24"/>
    <mergeCell ref="E23:E24"/>
    <mergeCell ref="F23:F24"/>
    <mergeCell ref="B21:B22"/>
    <mergeCell ref="C21:C22"/>
    <mergeCell ref="A28:A29"/>
    <mergeCell ref="A31:A32"/>
    <mergeCell ref="A17:A27"/>
    <mergeCell ref="D21:D22"/>
    <mergeCell ref="E21:E22"/>
  </mergeCells>
  <phoneticPr fontId="1"/>
  <dataValidations count="1">
    <dataValidation type="list" allowBlank="1" showInputMessage="1" showErrorMessage="1" sqref="C19:C27">
      <formula1>"□,■"</formula1>
    </dataValidation>
  </dataValidations>
  <pageMargins left="0.7" right="0.7" top="0.75" bottom="0.75"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B1:P44"/>
  <sheetViews>
    <sheetView showGridLines="0" view="pageBreakPreview" zoomScale="115" zoomScaleNormal="100" zoomScaleSheetLayoutView="115" workbookViewId="0">
      <selection activeCell="H21" sqref="H21:J21"/>
    </sheetView>
  </sheetViews>
  <sheetFormatPr defaultColWidth="8.125" defaultRowHeight="11.25"/>
  <cols>
    <col min="1" max="1" width="2.125" style="55" customWidth="1"/>
    <col min="2" max="2" width="2.625" style="55" customWidth="1"/>
    <col min="3" max="7" width="10.625" style="55" customWidth="1"/>
    <col min="8" max="10" width="3.75" style="55" customWidth="1"/>
    <col min="11" max="13" width="4" style="55" customWidth="1"/>
    <col min="14" max="14" width="25.375" style="55" customWidth="1"/>
    <col min="15" max="15" width="3.5" style="55" customWidth="1"/>
    <col min="16" max="16384" width="8.125" style="55"/>
  </cols>
  <sheetData>
    <row r="1" spans="2:16" ht="18" customHeight="1">
      <c r="B1" s="55" t="s">
        <v>248</v>
      </c>
      <c r="C1" s="54"/>
      <c r="N1" s="56"/>
    </row>
    <row r="3" spans="2:16">
      <c r="N3" s="116" t="s">
        <v>149</v>
      </c>
      <c r="P3" s="55" t="s">
        <v>74</v>
      </c>
    </row>
    <row r="4" spans="2:16">
      <c r="C4" s="55" t="s">
        <v>169</v>
      </c>
    </row>
    <row r="5" spans="2:16" ht="22.5" customHeight="1">
      <c r="L5" s="480" t="s">
        <v>278</v>
      </c>
      <c r="M5" s="480"/>
      <c r="N5" s="219" t="str">
        <f>IF(【入力シート】!J4="","",【入力シート】!J4)</f>
        <v/>
      </c>
    </row>
    <row r="6" spans="2:16" ht="18.75" customHeight="1">
      <c r="L6" s="480" t="s">
        <v>279</v>
      </c>
      <c r="M6" s="480"/>
      <c r="N6" s="220" t="str">
        <f>【入力シート】!J7&amp;P3&amp;【入力シート】!J8</f>
        <v>　</v>
      </c>
    </row>
    <row r="7" spans="2:16" ht="18.75">
      <c r="N7" s="57"/>
    </row>
    <row r="8" spans="2:16" ht="18.75">
      <c r="C8" s="503" t="s">
        <v>141</v>
      </c>
      <c r="D8" s="504"/>
      <c r="E8" s="504"/>
      <c r="F8" s="504"/>
      <c r="G8" s="504"/>
      <c r="H8" s="504"/>
      <c r="I8" s="504"/>
      <c r="J8" s="504"/>
      <c r="K8" s="504"/>
      <c r="L8" s="504"/>
      <c r="M8" s="504"/>
      <c r="N8" s="504"/>
    </row>
    <row r="10" spans="2:16" ht="16.149999999999999" customHeight="1">
      <c r="C10" s="505" t="s">
        <v>240</v>
      </c>
      <c r="D10" s="505"/>
      <c r="E10" s="505"/>
      <c r="F10" s="505"/>
      <c r="G10" s="505"/>
      <c r="H10" s="505"/>
      <c r="I10" s="505"/>
      <c r="J10" s="505"/>
      <c r="K10" s="505"/>
      <c r="L10" s="505"/>
      <c r="M10" s="505"/>
      <c r="N10" s="505"/>
    </row>
    <row r="11" spans="2:16" ht="16.149999999999999" customHeight="1">
      <c r="C11" s="505" t="s">
        <v>148</v>
      </c>
      <c r="D11" s="505"/>
      <c r="E11" s="505"/>
      <c r="F11" s="505"/>
      <c r="G11" s="505"/>
      <c r="H11" s="505"/>
      <c r="I11" s="505"/>
      <c r="J11" s="505"/>
      <c r="K11" s="505"/>
      <c r="L11" s="505"/>
      <c r="M11" s="505"/>
      <c r="N11" s="505"/>
    </row>
    <row r="13" spans="2:16" ht="18.75">
      <c r="C13" s="55" t="s">
        <v>241</v>
      </c>
      <c r="E13" s="537"/>
      <c r="F13" s="537"/>
      <c r="G13" s="537"/>
      <c r="H13" s="537"/>
      <c r="I13" s="537"/>
      <c r="J13" s="537"/>
      <c r="K13" s="537"/>
      <c r="L13" s="537"/>
      <c r="M13" s="537"/>
      <c r="N13" s="113"/>
    </row>
    <row r="14" spans="2:16">
      <c r="N14" s="114"/>
    </row>
    <row r="15" spans="2:16" ht="21" customHeight="1">
      <c r="C15" s="55" t="s">
        <v>242</v>
      </c>
    </row>
    <row r="16" spans="2:16" ht="18.75" customHeight="1">
      <c r="C16" s="506" t="s">
        <v>142</v>
      </c>
      <c r="D16" s="506" t="s">
        <v>143</v>
      </c>
      <c r="E16" s="486" t="s">
        <v>243</v>
      </c>
      <c r="F16" s="487"/>
      <c r="G16" s="488"/>
      <c r="H16" s="486" t="s">
        <v>311</v>
      </c>
      <c r="I16" s="487"/>
      <c r="J16" s="488"/>
      <c r="K16" s="499" t="s">
        <v>170</v>
      </c>
      <c r="L16" s="500"/>
      <c r="M16" s="500"/>
      <c r="N16" s="506" t="s">
        <v>94</v>
      </c>
    </row>
    <row r="17" spans="2:14" ht="19.5" customHeight="1" thickBot="1">
      <c r="C17" s="507"/>
      <c r="D17" s="507"/>
      <c r="E17" s="508"/>
      <c r="F17" s="509"/>
      <c r="G17" s="510"/>
      <c r="H17" s="489"/>
      <c r="I17" s="490"/>
      <c r="J17" s="491"/>
      <c r="K17" s="501"/>
      <c r="L17" s="502"/>
      <c r="M17" s="502"/>
      <c r="N17" s="517"/>
    </row>
    <row r="18" spans="2:14" ht="27" customHeight="1" thickTop="1">
      <c r="B18" s="498" t="s">
        <v>247</v>
      </c>
      <c r="C18" s="511">
        <v>45748</v>
      </c>
      <c r="D18" s="513" t="s">
        <v>244</v>
      </c>
      <c r="E18" s="515" t="s">
        <v>245</v>
      </c>
      <c r="F18" s="515"/>
      <c r="G18" s="515"/>
      <c r="H18" s="492">
        <v>20000</v>
      </c>
      <c r="I18" s="493"/>
      <c r="J18" s="494"/>
      <c r="K18" s="492">
        <f>IF(H18&lt;30000,H18,30000)</f>
        <v>20000</v>
      </c>
      <c r="L18" s="493"/>
      <c r="M18" s="493"/>
      <c r="N18" s="518"/>
    </row>
    <row r="19" spans="2:14" ht="27" customHeight="1">
      <c r="B19" s="498"/>
      <c r="C19" s="512"/>
      <c r="D19" s="514"/>
      <c r="E19" s="516" t="s">
        <v>246</v>
      </c>
      <c r="F19" s="516"/>
      <c r="G19" s="516"/>
      <c r="H19" s="481">
        <v>30000</v>
      </c>
      <c r="I19" s="482"/>
      <c r="J19" s="495"/>
      <c r="K19" s="481">
        <f>IF(H19&lt;30000,H19,30000)</f>
        <v>30000</v>
      </c>
      <c r="L19" s="482"/>
      <c r="M19" s="482"/>
      <c r="N19" s="519"/>
    </row>
    <row r="20" spans="2:14" ht="27" customHeight="1">
      <c r="C20" s="538"/>
      <c r="D20" s="539"/>
      <c r="E20" s="522"/>
      <c r="F20" s="522"/>
      <c r="G20" s="522"/>
      <c r="H20" s="525"/>
      <c r="I20" s="526"/>
      <c r="J20" s="527"/>
      <c r="K20" s="481">
        <f t="shared" ref="K20:K42" si="0">IF(H20&lt;30000,H20,30000)</f>
        <v>0</v>
      </c>
      <c r="L20" s="482"/>
      <c r="M20" s="482"/>
      <c r="N20" s="524"/>
    </row>
    <row r="21" spans="2:14" ht="27" customHeight="1">
      <c r="C21" s="520"/>
      <c r="D21" s="521"/>
      <c r="E21" s="522"/>
      <c r="F21" s="522"/>
      <c r="G21" s="522"/>
      <c r="H21" s="483"/>
      <c r="I21" s="484"/>
      <c r="J21" s="485"/>
      <c r="K21" s="481">
        <f t="shared" si="0"/>
        <v>0</v>
      </c>
      <c r="L21" s="482"/>
      <c r="M21" s="482"/>
      <c r="N21" s="523"/>
    </row>
    <row r="22" spans="2:14" ht="32.25" customHeight="1">
      <c r="C22" s="520"/>
      <c r="D22" s="521"/>
      <c r="E22" s="522"/>
      <c r="F22" s="522"/>
      <c r="G22" s="522"/>
      <c r="H22" s="483"/>
      <c r="I22" s="484"/>
      <c r="J22" s="485"/>
      <c r="K22" s="481">
        <f t="shared" si="0"/>
        <v>0</v>
      </c>
      <c r="L22" s="482"/>
      <c r="M22" s="482"/>
      <c r="N22" s="523"/>
    </row>
    <row r="23" spans="2:14" ht="32.25" customHeight="1">
      <c r="C23" s="520"/>
      <c r="D23" s="521"/>
      <c r="E23" s="522"/>
      <c r="F23" s="522"/>
      <c r="G23" s="522"/>
      <c r="H23" s="483"/>
      <c r="I23" s="484"/>
      <c r="J23" s="485"/>
      <c r="K23" s="481">
        <f t="shared" si="0"/>
        <v>0</v>
      </c>
      <c r="L23" s="482"/>
      <c r="M23" s="482"/>
      <c r="N23" s="523"/>
    </row>
    <row r="24" spans="2:14" ht="32.25" customHeight="1">
      <c r="C24" s="520"/>
      <c r="D24" s="521"/>
      <c r="E24" s="522"/>
      <c r="F24" s="522"/>
      <c r="G24" s="522"/>
      <c r="H24" s="483"/>
      <c r="I24" s="484"/>
      <c r="J24" s="485"/>
      <c r="K24" s="481">
        <f t="shared" si="0"/>
        <v>0</v>
      </c>
      <c r="L24" s="482"/>
      <c r="M24" s="482"/>
      <c r="N24" s="523"/>
    </row>
    <row r="25" spans="2:14" ht="32.25" customHeight="1">
      <c r="C25" s="520"/>
      <c r="D25" s="521"/>
      <c r="E25" s="522"/>
      <c r="F25" s="522"/>
      <c r="G25" s="522"/>
      <c r="H25" s="483"/>
      <c r="I25" s="484"/>
      <c r="J25" s="485"/>
      <c r="K25" s="481">
        <f t="shared" si="0"/>
        <v>0</v>
      </c>
      <c r="L25" s="482"/>
      <c r="M25" s="482"/>
      <c r="N25" s="523"/>
    </row>
    <row r="26" spans="2:14" ht="32.25" customHeight="1">
      <c r="C26" s="520"/>
      <c r="D26" s="521"/>
      <c r="E26" s="522"/>
      <c r="F26" s="522"/>
      <c r="G26" s="522"/>
      <c r="H26" s="483"/>
      <c r="I26" s="484"/>
      <c r="J26" s="485"/>
      <c r="K26" s="481">
        <f t="shared" si="0"/>
        <v>0</v>
      </c>
      <c r="L26" s="482"/>
      <c r="M26" s="482"/>
      <c r="N26" s="523"/>
    </row>
    <row r="27" spans="2:14" ht="32.25" customHeight="1">
      <c r="C27" s="520"/>
      <c r="D27" s="521"/>
      <c r="E27" s="522"/>
      <c r="F27" s="522"/>
      <c r="G27" s="522"/>
      <c r="H27" s="483"/>
      <c r="I27" s="484"/>
      <c r="J27" s="485"/>
      <c r="K27" s="481">
        <f t="shared" si="0"/>
        <v>0</v>
      </c>
      <c r="L27" s="482"/>
      <c r="M27" s="482"/>
      <c r="N27" s="523"/>
    </row>
    <row r="28" spans="2:14" ht="32.25" customHeight="1">
      <c r="C28" s="520"/>
      <c r="D28" s="521"/>
      <c r="E28" s="522"/>
      <c r="F28" s="522"/>
      <c r="G28" s="522"/>
      <c r="H28" s="483"/>
      <c r="I28" s="484"/>
      <c r="J28" s="485"/>
      <c r="K28" s="481">
        <f t="shared" si="0"/>
        <v>0</v>
      </c>
      <c r="L28" s="482"/>
      <c r="M28" s="482"/>
      <c r="N28" s="523"/>
    </row>
    <row r="29" spans="2:14" ht="32.25" customHeight="1">
      <c r="C29" s="520"/>
      <c r="D29" s="521"/>
      <c r="E29" s="522"/>
      <c r="F29" s="522"/>
      <c r="G29" s="522"/>
      <c r="H29" s="483"/>
      <c r="I29" s="484"/>
      <c r="J29" s="485"/>
      <c r="K29" s="481">
        <f t="shared" si="0"/>
        <v>0</v>
      </c>
      <c r="L29" s="482"/>
      <c r="M29" s="482"/>
      <c r="N29" s="523"/>
    </row>
    <row r="30" spans="2:14" ht="32.25" customHeight="1">
      <c r="C30" s="520"/>
      <c r="D30" s="521"/>
      <c r="E30" s="522"/>
      <c r="F30" s="522"/>
      <c r="G30" s="522"/>
      <c r="H30" s="483"/>
      <c r="I30" s="484"/>
      <c r="J30" s="485"/>
      <c r="K30" s="481">
        <f t="shared" si="0"/>
        <v>0</v>
      </c>
      <c r="L30" s="482"/>
      <c r="M30" s="482"/>
      <c r="N30" s="523"/>
    </row>
    <row r="31" spans="2:14" ht="32.25" customHeight="1">
      <c r="C31" s="520"/>
      <c r="D31" s="521"/>
      <c r="E31" s="522"/>
      <c r="F31" s="522"/>
      <c r="G31" s="522"/>
      <c r="H31" s="483"/>
      <c r="I31" s="484"/>
      <c r="J31" s="485"/>
      <c r="K31" s="481">
        <f t="shared" si="0"/>
        <v>0</v>
      </c>
      <c r="L31" s="482"/>
      <c r="M31" s="482"/>
      <c r="N31" s="523"/>
    </row>
    <row r="32" spans="2:14" ht="32.25" customHeight="1">
      <c r="C32" s="520"/>
      <c r="D32" s="521"/>
      <c r="E32" s="522"/>
      <c r="F32" s="522"/>
      <c r="G32" s="522"/>
      <c r="H32" s="483"/>
      <c r="I32" s="484"/>
      <c r="J32" s="485"/>
      <c r="K32" s="481">
        <f t="shared" si="0"/>
        <v>0</v>
      </c>
      <c r="L32" s="482"/>
      <c r="M32" s="482"/>
      <c r="N32" s="523"/>
    </row>
    <row r="33" spans="3:14" ht="32.25" customHeight="1">
      <c r="C33" s="520"/>
      <c r="D33" s="521"/>
      <c r="E33" s="522"/>
      <c r="F33" s="522"/>
      <c r="G33" s="522"/>
      <c r="H33" s="483"/>
      <c r="I33" s="484"/>
      <c r="J33" s="485"/>
      <c r="K33" s="481">
        <f t="shared" si="0"/>
        <v>0</v>
      </c>
      <c r="L33" s="482"/>
      <c r="M33" s="482"/>
      <c r="N33" s="523"/>
    </row>
    <row r="34" spans="3:14" ht="32.25" customHeight="1">
      <c r="C34" s="520"/>
      <c r="D34" s="521"/>
      <c r="E34" s="522"/>
      <c r="F34" s="522"/>
      <c r="G34" s="522"/>
      <c r="H34" s="483"/>
      <c r="I34" s="484"/>
      <c r="J34" s="485"/>
      <c r="K34" s="481">
        <f t="shared" si="0"/>
        <v>0</v>
      </c>
      <c r="L34" s="482"/>
      <c r="M34" s="482"/>
      <c r="N34" s="523"/>
    </row>
    <row r="35" spans="3:14" ht="32.25" customHeight="1">
      <c r="C35" s="520"/>
      <c r="D35" s="521"/>
      <c r="E35" s="522"/>
      <c r="F35" s="522"/>
      <c r="G35" s="522"/>
      <c r="H35" s="483"/>
      <c r="I35" s="484"/>
      <c r="J35" s="485"/>
      <c r="K35" s="481">
        <f t="shared" si="0"/>
        <v>0</v>
      </c>
      <c r="L35" s="482"/>
      <c r="M35" s="482"/>
      <c r="N35" s="523"/>
    </row>
    <row r="36" spans="3:14" ht="32.25" customHeight="1">
      <c r="C36" s="520"/>
      <c r="D36" s="521"/>
      <c r="E36" s="522"/>
      <c r="F36" s="522"/>
      <c r="G36" s="522"/>
      <c r="H36" s="483"/>
      <c r="I36" s="484"/>
      <c r="J36" s="485"/>
      <c r="K36" s="481">
        <f t="shared" si="0"/>
        <v>0</v>
      </c>
      <c r="L36" s="482"/>
      <c r="M36" s="482"/>
      <c r="N36" s="523"/>
    </row>
    <row r="37" spans="3:14" ht="32.25" customHeight="1">
      <c r="C37" s="520"/>
      <c r="D37" s="521"/>
      <c r="E37" s="522"/>
      <c r="F37" s="522"/>
      <c r="G37" s="522"/>
      <c r="H37" s="483"/>
      <c r="I37" s="484"/>
      <c r="J37" s="485"/>
      <c r="K37" s="481">
        <f t="shared" si="0"/>
        <v>0</v>
      </c>
      <c r="L37" s="482"/>
      <c r="M37" s="482"/>
      <c r="N37" s="523"/>
    </row>
    <row r="38" spans="3:14" ht="32.25" customHeight="1">
      <c r="C38" s="520"/>
      <c r="D38" s="521"/>
      <c r="E38" s="522"/>
      <c r="F38" s="522"/>
      <c r="G38" s="522"/>
      <c r="H38" s="483"/>
      <c r="I38" s="484"/>
      <c r="J38" s="485"/>
      <c r="K38" s="481">
        <f t="shared" si="0"/>
        <v>0</v>
      </c>
      <c r="L38" s="482"/>
      <c r="M38" s="482"/>
      <c r="N38" s="523"/>
    </row>
    <row r="39" spans="3:14" ht="32.25" customHeight="1">
      <c r="C39" s="520"/>
      <c r="D39" s="521"/>
      <c r="E39" s="522"/>
      <c r="F39" s="522"/>
      <c r="G39" s="522"/>
      <c r="H39" s="483"/>
      <c r="I39" s="484"/>
      <c r="J39" s="485"/>
      <c r="K39" s="481">
        <f t="shared" si="0"/>
        <v>0</v>
      </c>
      <c r="L39" s="482"/>
      <c r="M39" s="482"/>
      <c r="N39" s="523"/>
    </row>
    <row r="40" spans="3:14" ht="32.25" customHeight="1">
      <c r="C40" s="520"/>
      <c r="D40" s="521"/>
      <c r="E40" s="522"/>
      <c r="F40" s="522"/>
      <c r="G40" s="522"/>
      <c r="H40" s="483"/>
      <c r="I40" s="484"/>
      <c r="J40" s="485"/>
      <c r="K40" s="481">
        <f t="shared" si="0"/>
        <v>0</v>
      </c>
      <c r="L40" s="482"/>
      <c r="M40" s="482"/>
      <c r="N40" s="523"/>
    </row>
    <row r="41" spans="3:14" ht="32.25" customHeight="1">
      <c r="C41" s="520"/>
      <c r="D41" s="521"/>
      <c r="E41" s="522"/>
      <c r="F41" s="522"/>
      <c r="G41" s="522"/>
      <c r="H41" s="483"/>
      <c r="I41" s="484"/>
      <c r="J41" s="485"/>
      <c r="K41" s="481">
        <f t="shared" si="0"/>
        <v>0</v>
      </c>
      <c r="L41" s="482"/>
      <c r="M41" s="482"/>
      <c r="N41" s="523"/>
    </row>
    <row r="42" spans="3:14" ht="32.25" customHeight="1">
      <c r="C42" s="520"/>
      <c r="D42" s="521"/>
      <c r="E42" s="522"/>
      <c r="F42" s="522"/>
      <c r="G42" s="522"/>
      <c r="H42" s="483"/>
      <c r="I42" s="484"/>
      <c r="J42" s="485"/>
      <c r="K42" s="481">
        <f t="shared" si="0"/>
        <v>0</v>
      </c>
      <c r="L42" s="482"/>
      <c r="M42" s="482"/>
      <c r="N42" s="523"/>
    </row>
    <row r="43" spans="3:14" ht="32.25" customHeight="1" thickBot="1">
      <c r="C43" s="528"/>
      <c r="D43" s="529"/>
      <c r="E43" s="531"/>
      <c r="F43" s="531"/>
      <c r="G43" s="531"/>
      <c r="H43" s="532"/>
      <c r="I43" s="533"/>
      <c r="J43" s="534"/>
      <c r="K43" s="481">
        <f>IF(H43&lt;30000,H43,30000)</f>
        <v>0</v>
      </c>
      <c r="L43" s="482"/>
      <c r="M43" s="482"/>
      <c r="N43" s="530"/>
    </row>
    <row r="44" spans="3:14" ht="32.25" customHeight="1" thickTop="1">
      <c r="C44" s="496" t="s">
        <v>144</v>
      </c>
      <c r="D44" s="497"/>
      <c r="E44" s="179"/>
      <c r="F44" s="179"/>
      <c r="G44" s="179"/>
      <c r="H44" s="540">
        <f>SUM(H20:J43)</f>
        <v>0</v>
      </c>
      <c r="I44" s="541"/>
      <c r="J44" s="542"/>
      <c r="K44" s="535">
        <f>SUM(K20:K43)</f>
        <v>0</v>
      </c>
      <c r="L44" s="536"/>
      <c r="M44" s="536"/>
      <c r="N44" s="58"/>
    </row>
  </sheetData>
  <mergeCells count="133">
    <mergeCell ref="K44:M44"/>
    <mergeCell ref="E13:M13"/>
    <mergeCell ref="C20:C21"/>
    <mergeCell ref="D20:D21"/>
    <mergeCell ref="E20:G20"/>
    <mergeCell ref="E21:G21"/>
    <mergeCell ref="E37:G37"/>
    <mergeCell ref="E38:G38"/>
    <mergeCell ref="E39:G39"/>
    <mergeCell ref="E32:G32"/>
    <mergeCell ref="E33:G33"/>
    <mergeCell ref="E34:G34"/>
    <mergeCell ref="E35:G35"/>
    <mergeCell ref="E36:G36"/>
    <mergeCell ref="C32:C33"/>
    <mergeCell ref="H44:J44"/>
    <mergeCell ref="C34:C35"/>
    <mergeCell ref="C36:C37"/>
    <mergeCell ref="C38:C39"/>
    <mergeCell ref="D32:D33"/>
    <mergeCell ref="D34:D35"/>
    <mergeCell ref="D36:D37"/>
    <mergeCell ref="D38:D39"/>
    <mergeCell ref="E23:G23"/>
    <mergeCell ref="N32:N33"/>
    <mergeCell ref="N34:N35"/>
    <mergeCell ref="N36:N37"/>
    <mergeCell ref="N38:N39"/>
    <mergeCell ref="K34:M34"/>
    <mergeCell ref="K35:M35"/>
    <mergeCell ref="K36:M36"/>
    <mergeCell ref="K37:M37"/>
    <mergeCell ref="K38:M38"/>
    <mergeCell ref="K39:M39"/>
    <mergeCell ref="N40:N41"/>
    <mergeCell ref="E41:G41"/>
    <mergeCell ref="C42:C43"/>
    <mergeCell ref="D42:D43"/>
    <mergeCell ref="E42:G42"/>
    <mergeCell ref="N42:N43"/>
    <mergeCell ref="E43:G43"/>
    <mergeCell ref="C40:C41"/>
    <mergeCell ref="D40:D41"/>
    <mergeCell ref="E40:G40"/>
    <mergeCell ref="H42:J42"/>
    <mergeCell ref="H43:J43"/>
    <mergeCell ref="K40:M40"/>
    <mergeCell ref="K41:M41"/>
    <mergeCell ref="K42:M42"/>
    <mergeCell ref="K43:M43"/>
    <mergeCell ref="N28:N29"/>
    <mergeCell ref="E29:G29"/>
    <mergeCell ref="C30:C31"/>
    <mergeCell ref="D30:D31"/>
    <mergeCell ref="E30:G30"/>
    <mergeCell ref="N30:N31"/>
    <mergeCell ref="E31:G31"/>
    <mergeCell ref="C28:C29"/>
    <mergeCell ref="D28:D29"/>
    <mergeCell ref="E28:G28"/>
    <mergeCell ref="H28:J28"/>
    <mergeCell ref="H29:J29"/>
    <mergeCell ref="H30:J30"/>
    <mergeCell ref="H31:J31"/>
    <mergeCell ref="N24:N25"/>
    <mergeCell ref="E25:G25"/>
    <mergeCell ref="C26:C27"/>
    <mergeCell ref="D26:D27"/>
    <mergeCell ref="E26:G26"/>
    <mergeCell ref="N26:N27"/>
    <mergeCell ref="E27:G27"/>
    <mergeCell ref="C24:C25"/>
    <mergeCell ref="D24:D25"/>
    <mergeCell ref="E24:G24"/>
    <mergeCell ref="H24:J24"/>
    <mergeCell ref="H25:J25"/>
    <mergeCell ref="H26:J26"/>
    <mergeCell ref="H27:J27"/>
    <mergeCell ref="N20:N21"/>
    <mergeCell ref="H20:J20"/>
    <mergeCell ref="H21:J21"/>
    <mergeCell ref="H22:J22"/>
    <mergeCell ref="H23:J23"/>
    <mergeCell ref="K20:M20"/>
    <mergeCell ref="K21:M21"/>
    <mergeCell ref="K22:M22"/>
    <mergeCell ref="K23:M23"/>
    <mergeCell ref="H16:J17"/>
    <mergeCell ref="H18:J18"/>
    <mergeCell ref="H19:J19"/>
    <mergeCell ref="K18:M18"/>
    <mergeCell ref="K19:M19"/>
    <mergeCell ref="C44:D44"/>
    <mergeCell ref="B18:B19"/>
    <mergeCell ref="K16:M17"/>
    <mergeCell ref="C8:N8"/>
    <mergeCell ref="C10:N10"/>
    <mergeCell ref="C11:N11"/>
    <mergeCell ref="C16:C17"/>
    <mergeCell ref="D16:D17"/>
    <mergeCell ref="E16:G17"/>
    <mergeCell ref="C18:C19"/>
    <mergeCell ref="D18:D19"/>
    <mergeCell ref="E18:G18"/>
    <mergeCell ref="E19:G19"/>
    <mergeCell ref="N16:N17"/>
    <mergeCell ref="N18:N19"/>
    <mergeCell ref="C22:C23"/>
    <mergeCell ref="D22:D23"/>
    <mergeCell ref="E22:G22"/>
    <mergeCell ref="N22:N23"/>
    <mergeCell ref="H37:J37"/>
    <mergeCell ref="H38:J38"/>
    <mergeCell ref="H39:J39"/>
    <mergeCell ref="H40:J40"/>
    <mergeCell ref="H41:J41"/>
    <mergeCell ref="H32:J32"/>
    <mergeCell ref="H33:J33"/>
    <mergeCell ref="H34:J34"/>
    <mergeCell ref="H35:J35"/>
    <mergeCell ref="H36:J36"/>
    <mergeCell ref="L5:M5"/>
    <mergeCell ref="L6:M6"/>
    <mergeCell ref="K29:M29"/>
    <mergeCell ref="K30:M30"/>
    <mergeCell ref="K31:M31"/>
    <mergeCell ref="K32:M32"/>
    <mergeCell ref="K33:M33"/>
    <mergeCell ref="K24:M24"/>
    <mergeCell ref="K25:M25"/>
    <mergeCell ref="K26:M26"/>
    <mergeCell ref="K27:M27"/>
    <mergeCell ref="K28:M28"/>
  </mergeCells>
  <phoneticPr fontId="1"/>
  <printOptions horizontalCentered="1"/>
  <pageMargins left="0.39370078740157483" right="0.39370078740157483" top="0.59055118110236227" bottom="0.59055118110236227" header="0.39370078740157483" footer="0.19685039370078741"/>
  <pageSetup paperSize="9" scale="6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AE51"/>
  <sheetViews>
    <sheetView showGridLines="0" view="pageBreakPreview" topLeftCell="A7" zoomScale="115" zoomScaleNormal="100" zoomScaleSheetLayoutView="115" workbookViewId="0">
      <selection activeCell="AM18" sqref="AM18"/>
    </sheetView>
  </sheetViews>
  <sheetFormatPr defaultColWidth="8.625" defaultRowHeight="13.5"/>
  <cols>
    <col min="1" max="2" width="2.625" style="180" customWidth="1"/>
    <col min="3" max="3" width="2.625" style="181" customWidth="1"/>
    <col min="4" max="54" width="2.625" style="180" customWidth="1"/>
    <col min="55" max="16384" width="8.625" style="180"/>
  </cols>
  <sheetData>
    <row r="1" spans="1:31" ht="12.95" customHeight="1">
      <c r="A1" s="180" t="s">
        <v>302</v>
      </c>
    </row>
    <row r="2" spans="1:31" ht="21.95" customHeight="1">
      <c r="U2" s="182"/>
      <c r="V2" s="183"/>
      <c r="W2" s="183"/>
      <c r="X2" s="183"/>
      <c r="Y2" s="183" t="s">
        <v>133</v>
      </c>
      <c r="Z2" s="556"/>
      <c r="AA2" s="556"/>
      <c r="AB2" s="183" t="s">
        <v>134</v>
      </c>
      <c r="AC2" s="556"/>
      <c r="AD2" s="556"/>
      <c r="AE2" s="183" t="s">
        <v>4</v>
      </c>
    </row>
    <row r="3" spans="1:31" ht="24.95" customHeight="1">
      <c r="A3" s="180" t="s">
        <v>249</v>
      </c>
    </row>
    <row r="4" spans="1:31" ht="18" customHeight="1">
      <c r="L4" s="180" t="s">
        <v>0</v>
      </c>
      <c r="P4" s="557" t="str">
        <f>IF(【入力シート】!J4="","",【入力シート】!J4)</f>
        <v/>
      </c>
      <c r="Q4" s="557"/>
      <c r="R4" s="557"/>
      <c r="S4" s="557"/>
      <c r="T4" s="557"/>
      <c r="U4" s="557"/>
      <c r="V4" s="557"/>
      <c r="W4" s="557"/>
      <c r="X4" s="557"/>
      <c r="Y4" s="557"/>
      <c r="Z4" s="557"/>
      <c r="AA4" s="557"/>
      <c r="AB4" s="557"/>
      <c r="AC4" s="557"/>
      <c r="AD4" s="557"/>
      <c r="AE4" s="557"/>
    </row>
    <row r="5" spans="1:31" ht="3" customHeight="1">
      <c r="P5" s="182"/>
      <c r="Q5" s="182"/>
      <c r="R5" s="182"/>
      <c r="S5" s="182"/>
      <c r="T5" s="182"/>
      <c r="U5" s="182"/>
      <c r="V5" s="182"/>
      <c r="W5" s="182"/>
      <c r="X5" s="182"/>
      <c r="Y5" s="182"/>
      <c r="Z5" s="182"/>
      <c r="AA5" s="182"/>
      <c r="AB5" s="182"/>
      <c r="AC5" s="182"/>
      <c r="AD5" s="182"/>
      <c r="AE5" s="182"/>
    </row>
    <row r="6" spans="1:31" ht="18" customHeight="1">
      <c r="L6" s="180" t="s">
        <v>1</v>
      </c>
      <c r="P6" s="558" t="str">
        <f>IF(【入力シート】!M6="","",【入力シート】!M6)</f>
        <v/>
      </c>
      <c r="Q6" s="558"/>
      <c r="R6" s="558"/>
      <c r="S6" s="558"/>
      <c r="T6" s="558"/>
      <c r="U6" s="558"/>
      <c r="V6" s="558"/>
      <c r="W6" s="558"/>
      <c r="X6" s="558"/>
      <c r="Y6" s="558"/>
      <c r="Z6" s="558"/>
      <c r="AA6" s="558"/>
      <c r="AB6" s="558"/>
      <c r="AC6" s="558"/>
      <c r="AD6" s="558"/>
      <c r="AE6" s="558"/>
    </row>
    <row r="7" spans="1:31" ht="3" customHeight="1">
      <c r="P7" s="558"/>
      <c r="Q7" s="558"/>
      <c r="R7" s="558"/>
      <c r="S7" s="558"/>
      <c r="T7" s="558"/>
      <c r="U7" s="558"/>
      <c r="V7" s="558"/>
      <c r="W7" s="558"/>
      <c r="X7" s="558"/>
      <c r="Y7" s="558"/>
      <c r="Z7" s="558"/>
      <c r="AA7" s="558"/>
      <c r="AB7" s="558"/>
      <c r="AC7" s="558"/>
      <c r="AD7" s="558"/>
      <c r="AE7" s="558"/>
    </row>
    <row r="8" spans="1:31" ht="18" customHeight="1">
      <c r="P8" s="559"/>
      <c r="Q8" s="559"/>
      <c r="R8" s="559"/>
      <c r="S8" s="559"/>
      <c r="T8" s="559"/>
      <c r="U8" s="559"/>
      <c r="V8" s="559"/>
      <c r="W8" s="559"/>
      <c r="X8" s="559"/>
      <c r="Y8" s="559"/>
      <c r="Z8" s="559"/>
      <c r="AA8" s="559"/>
      <c r="AB8" s="559"/>
      <c r="AC8" s="559"/>
      <c r="AD8" s="559"/>
      <c r="AE8" s="559"/>
    </row>
    <row r="9" spans="1:31" ht="3" customHeight="1">
      <c r="P9" s="182"/>
      <c r="Q9" s="182"/>
      <c r="R9" s="182"/>
      <c r="S9" s="182"/>
      <c r="T9" s="182"/>
      <c r="U9" s="182"/>
      <c r="V9" s="182"/>
      <c r="W9" s="182"/>
      <c r="X9" s="182"/>
      <c r="Y9" s="182"/>
      <c r="Z9" s="182"/>
      <c r="AA9" s="182"/>
      <c r="AB9" s="182"/>
      <c r="AC9" s="182"/>
      <c r="AD9" s="182"/>
      <c r="AE9" s="182"/>
    </row>
    <row r="10" spans="1:31" ht="18" customHeight="1">
      <c r="L10" s="180" t="s">
        <v>9</v>
      </c>
      <c r="P10" s="557" t="str">
        <f>IF(【入力シート】!J7="","",【入力シート】!J7)</f>
        <v/>
      </c>
      <c r="Q10" s="557"/>
      <c r="R10" s="557"/>
      <c r="S10" s="557"/>
      <c r="T10" s="557"/>
      <c r="U10" s="557"/>
      <c r="V10" s="557"/>
      <c r="W10" s="557"/>
      <c r="X10" s="557"/>
      <c r="Y10" s="557"/>
      <c r="Z10" s="557"/>
      <c r="AA10" s="557"/>
      <c r="AB10" s="557"/>
      <c r="AC10" s="557"/>
      <c r="AD10" s="557"/>
      <c r="AE10" s="557"/>
    </row>
    <row r="11" spans="1:31" ht="3" customHeight="1">
      <c r="P11" s="182"/>
      <c r="Q11" s="182"/>
      <c r="R11" s="182"/>
      <c r="S11" s="182"/>
      <c r="T11" s="182"/>
      <c r="U11" s="182"/>
      <c r="V11" s="182"/>
      <c r="W11" s="182"/>
      <c r="X11" s="182"/>
      <c r="Y11" s="182"/>
      <c r="Z11" s="182"/>
      <c r="AA11" s="182"/>
      <c r="AB11" s="182"/>
      <c r="AC11" s="182"/>
      <c r="AD11" s="182"/>
      <c r="AE11" s="182"/>
    </row>
    <row r="12" spans="1:31" ht="18" customHeight="1">
      <c r="L12" s="180" t="s">
        <v>10</v>
      </c>
      <c r="P12" s="557" t="str">
        <f>IF(【入力シート】!J8="","",【入力シート】!J8)</f>
        <v/>
      </c>
      <c r="Q12" s="557"/>
      <c r="R12" s="557"/>
      <c r="S12" s="557"/>
      <c r="T12" s="557"/>
      <c r="U12" s="557"/>
      <c r="V12" s="557"/>
      <c r="W12" s="557"/>
      <c r="X12" s="557"/>
      <c r="Y12" s="557"/>
      <c r="Z12" s="557"/>
      <c r="AA12" s="182"/>
      <c r="AB12" s="182"/>
      <c r="AC12" s="182"/>
      <c r="AD12" s="182"/>
      <c r="AE12" s="182"/>
    </row>
    <row r="13" spans="1:31" ht="21" customHeight="1"/>
    <row r="14" spans="1:31" ht="18" customHeight="1">
      <c r="B14" s="560" t="s">
        <v>250</v>
      </c>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row>
    <row r="15" spans="1:31" ht="6" customHeight="1"/>
    <row r="16" spans="1:31" ht="14.1" customHeight="1">
      <c r="B16" s="373" t="s">
        <v>261</v>
      </c>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row>
    <row r="17" spans="1:31" ht="14.1" customHeight="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row>
    <row r="18" spans="1:31" ht="14.1" customHeight="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row>
    <row r="19" spans="1:31" ht="14.1" customHeight="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row>
    <row r="20" spans="1:31" ht="20.100000000000001" customHeight="1">
      <c r="A20" s="560" t="s">
        <v>251</v>
      </c>
      <c r="B20" s="560"/>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row>
    <row r="21" spans="1:31" ht="18" customHeight="1">
      <c r="B21" s="180" t="s">
        <v>252</v>
      </c>
      <c r="I21" s="184"/>
      <c r="J21" s="184"/>
      <c r="K21" s="184"/>
      <c r="L21" s="561"/>
      <c r="M21" s="561"/>
      <c r="N21" s="561"/>
      <c r="O21" s="561"/>
      <c r="P21" s="561"/>
      <c r="Q21" s="561"/>
      <c r="R21" s="561"/>
      <c r="S21" s="561"/>
      <c r="T21" s="184" t="s">
        <v>16</v>
      </c>
      <c r="U21" s="562" t="s">
        <v>277</v>
      </c>
      <c r="V21" s="562"/>
      <c r="W21" s="562"/>
      <c r="X21" s="562"/>
      <c r="Y21" s="562"/>
      <c r="Z21" s="562"/>
      <c r="AA21" s="562"/>
      <c r="AB21" s="562"/>
      <c r="AC21" s="562"/>
      <c r="AD21" s="562"/>
      <c r="AE21" s="562"/>
    </row>
    <row r="23" spans="1:31" ht="18" customHeight="1">
      <c r="B23" s="180" t="s">
        <v>253</v>
      </c>
      <c r="I23" s="184"/>
      <c r="J23" s="184"/>
      <c r="K23" s="184"/>
      <c r="L23" s="185"/>
      <c r="M23" s="185"/>
      <c r="N23" s="185"/>
      <c r="O23" s="185"/>
      <c r="P23" s="185"/>
      <c r="Q23" s="185"/>
      <c r="R23" s="185"/>
      <c r="S23" s="185"/>
      <c r="T23" s="184"/>
    </row>
    <row r="24" spans="1:31" ht="9" customHeight="1"/>
    <row r="25" spans="1:31" ht="27" customHeight="1">
      <c r="D25" s="552" t="s">
        <v>254</v>
      </c>
      <c r="E25" s="552"/>
      <c r="F25" s="552"/>
      <c r="G25" s="552"/>
      <c r="H25" s="552"/>
      <c r="I25" s="552"/>
      <c r="J25" s="552"/>
      <c r="K25" s="552"/>
      <c r="L25" s="552"/>
      <c r="M25" s="554" t="str">
        <f>【入力シート】!J20&amp;【入力シート】!T20</f>
        <v/>
      </c>
      <c r="N25" s="554"/>
      <c r="O25" s="554"/>
      <c r="P25" s="554"/>
      <c r="Q25" s="554"/>
      <c r="R25" s="554"/>
      <c r="S25" s="554"/>
      <c r="T25" s="554"/>
      <c r="U25" s="554"/>
      <c r="V25" s="554"/>
      <c r="W25" s="554"/>
      <c r="X25" s="554"/>
      <c r="Y25" s="554"/>
      <c r="Z25" s="554"/>
      <c r="AA25" s="554"/>
      <c r="AB25" s="554"/>
      <c r="AC25" s="554"/>
    </row>
    <row r="26" spans="1:31" ht="27" customHeight="1">
      <c r="D26" s="552" t="s">
        <v>255</v>
      </c>
      <c r="E26" s="552"/>
      <c r="F26" s="552"/>
      <c r="G26" s="552"/>
      <c r="H26" s="552"/>
      <c r="I26" s="552"/>
      <c r="J26" s="552"/>
      <c r="K26" s="552"/>
      <c r="L26" s="552"/>
      <c r="M26" s="554" t="str">
        <f>IF(【入力シート】!T21="本店","本店",【入力シート】!J21&amp;【入力シート】!T21)</f>
        <v/>
      </c>
      <c r="N26" s="554"/>
      <c r="O26" s="554"/>
      <c r="P26" s="554"/>
      <c r="Q26" s="554"/>
      <c r="R26" s="554"/>
      <c r="S26" s="554"/>
      <c r="T26" s="554"/>
      <c r="U26" s="554"/>
      <c r="V26" s="554"/>
      <c r="W26" s="554"/>
      <c r="X26" s="554"/>
      <c r="Y26" s="554"/>
      <c r="Z26" s="554"/>
      <c r="AA26" s="554"/>
      <c r="AB26" s="554"/>
      <c r="AC26" s="554"/>
    </row>
    <row r="27" spans="1:31" ht="27" customHeight="1">
      <c r="D27" s="552" t="s">
        <v>256</v>
      </c>
      <c r="E27" s="552"/>
      <c r="F27" s="552"/>
      <c r="G27" s="552"/>
      <c r="H27" s="552"/>
      <c r="I27" s="552"/>
      <c r="J27" s="552"/>
      <c r="K27" s="552"/>
      <c r="L27" s="552"/>
      <c r="M27" s="554" t="str">
        <f>RIGHT(【入力シート】!$J$24,2)</f>
        <v/>
      </c>
      <c r="N27" s="554"/>
      <c r="O27" s="554"/>
      <c r="P27" s="554"/>
      <c r="Q27" s="554"/>
      <c r="R27" s="554"/>
      <c r="S27" s="554"/>
      <c r="T27" s="554"/>
      <c r="U27" s="554"/>
      <c r="V27" s="554"/>
      <c r="W27" s="554"/>
      <c r="X27" s="554"/>
      <c r="Y27" s="554"/>
      <c r="Z27" s="554"/>
      <c r="AA27" s="554"/>
      <c r="AB27" s="554"/>
      <c r="AC27" s="554"/>
    </row>
    <row r="28" spans="1:31" ht="27" customHeight="1">
      <c r="D28" s="552" t="s">
        <v>257</v>
      </c>
      <c r="E28" s="552"/>
      <c r="F28" s="552"/>
      <c r="G28" s="552"/>
      <c r="H28" s="552"/>
      <c r="I28" s="552"/>
      <c r="J28" s="552"/>
      <c r="K28" s="552"/>
      <c r="L28" s="552"/>
      <c r="M28" s="555">
        <f>【入力シート】!J25</f>
        <v>0</v>
      </c>
      <c r="N28" s="555"/>
      <c r="O28" s="555"/>
      <c r="P28" s="555"/>
      <c r="Q28" s="555"/>
      <c r="R28" s="555"/>
      <c r="S28" s="555"/>
      <c r="T28" s="555"/>
      <c r="U28" s="555"/>
      <c r="V28" s="555"/>
      <c r="W28" s="555"/>
      <c r="X28" s="555"/>
      <c r="Y28" s="555"/>
      <c r="Z28" s="555"/>
      <c r="AA28" s="555"/>
      <c r="AB28" s="555"/>
      <c r="AC28" s="555"/>
    </row>
    <row r="29" spans="1:31" ht="50.25" customHeight="1">
      <c r="D29" s="552" t="s">
        <v>258</v>
      </c>
      <c r="E29" s="552"/>
      <c r="F29" s="552"/>
      <c r="G29" s="552"/>
      <c r="H29" s="552"/>
      <c r="I29" s="552"/>
      <c r="J29" s="552"/>
      <c r="K29" s="552"/>
      <c r="L29" s="552"/>
      <c r="M29" s="553" t="str">
        <f>DBCS(【入力シート】!J26)</f>
        <v/>
      </c>
      <c r="N29" s="553"/>
      <c r="O29" s="553"/>
      <c r="P29" s="553"/>
      <c r="Q29" s="553"/>
      <c r="R29" s="553"/>
      <c r="S29" s="553"/>
      <c r="T29" s="553"/>
      <c r="U29" s="553"/>
      <c r="V29" s="553"/>
      <c r="W29" s="553"/>
      <c r="X29" s="553"/>
      <c r="Y29" s="553"/>
      <c r="Z29" s="553"/>
      <c r="AA29" s="553"/>
      <c r="AB29" s="553"/>
      <c r="AC29" s="553"/>
    </row>
    <row r="30" spans="1:31" ht="6" customHeight="1">
      <c r="C30" s="180"/>
    </row>
    <row r="31" spans="1:31" ht="13.5" customHeight="1">
      <c r="C31" s="180"/>
    </row>
    <row r="32" spans="1:31">
      <c r="C32" s="180"/>
    </row>
    <row r="33" spans="1:31" ht="6" customHeight="1">
      <c r="C33" s="180"/>
    </row>
    <row r="34" spans="1:31" ht="6" customHeight="1">
      <c r="C34" s="180"/>
    </row>
    <row r="35" spans="1:31" ht="12" customHeight="1">
      <c r="C35" s="180"/>
    </row>
    <row r="36" spans="1:31" ht="27" customHeight="1">
      <c r="C36" s="180"/>
    </row>
    <row r="37" spans="1:31" ht="27" customHeight="1">
      <c r="C37" s="180"/>
    </row>
    <row r="38" spans="1:31" ht="6" customHeight="1">
      <c r="C38" s="180"/>
    </row>
    <row r="39" spans="1:31" ht="6" customHeight="1">
      <c r="C39" s="180"/>
    </row>
    <row r="40" spans="1:31">
      <c r="C40" s="180"/>
    </row>
    <row r="41" spans="1:31" ht="14.1" customHeight="1">
      <c r="N41" s="186" t="s">
        <v>259</v>
      </c>
      <c r="Q41" s="186"/>
    </row>
    <row r="42" spans="1:31" ht="18" customHeight="1">
      <c r="M42" s="187"/>
      <c r="N42" s="543" t="s">
        <v>260</v>
      </c>
      <c r="O42" s="544"/>
      <c r="P42" s="544"/>
      <c r="Q42" s="545"/>
      <c r="R42" s="546" t="str">
        <f>IF(【入力シート】!J14="","",【入力シート】!J14)</f>
        <v/>
      </c>
      <c r="S42" s="547"/>
      <c r="T42" s="547"/>
      <c r="U42" s="547"/>
      <c r="V42" s="547"/>
      <c r="W42" s="547"/>
      <c r="X42" s="547"/>
      <c r="Y42" s="547"/>
      <c r="Z42" s="547"/>
      <c r="AA42" s="547"/>
      <c r="AB42" s="547"/>
      <c r="AC42" s="547"/>
      <c r="AD42" s="547"/>
      <c r="AE42" s="548"/>
    </row>
    <row r="43" spans="1:31" ht="18" customHeight="1">
      <c r="M43" s="187"/>
      <c r="N43" s="543" t="s">
        <v>168</v>
      </c>
      <c r="O43" s="544"/>
      <c r="P43" s="544"/>
      <c r="Q43" s="545"/>
      <c r="R43" s="546" t="str">
        <f>IF(【入力シート】!J15="","",【入力シート】!J15)</f>
        <v/>
      </c>
      <c r="S43" s="547"/>
      <c r="T43" s="547"/>
      <c r="U43" s="547"/>
      <c r="V43" s="547"/>
      <c r="W43" s="547"/>
      <c r="X43" s="547"/>
      <c r="Y43" s="547"/>
      <c r="Z43" s="547"/>
      <c r="AA43" s="547"/>
      <c r="AB43" s="547"/>
      <c r="AC43" s="547"/>
      <c r="AD43" s="547"/>
      <c r="AE43" s="548"/>
    </row>
    <row r="44" spans="1:31" ht="18" customHeight="1">
      <c r="M44" s="187"/>
      <c r="N44" s="543" t="s">
        <v>2</v>
      </c>
      <c r="O44" s="544"/>
      <c r="P44" s="544"/>
      <c r="Q44" s="545"/>
      <c r="R44" s="549" t="str">
        <f>IF(【入力シート】!J16="","",【入力シート】!J16)</f>
        <v/>
      </c>
      <c r="S44" s="550"/>
      <c r="T44" s="550"/>
      <c r="U44" s="550"/>
      <c r="V44" s="550"/>
      <c r="W44" s="550"/>
      <c r="X44" s="550"/>
      <c r="Y44" s="550"/>
      <c r="Z44" s="550"/>
      <c r="AA44" s="550"/>
      <c r="AB44" s="550"/>
      <c r="AC44" s="550"/>
      <c r="AD44" s="550"/>
      <c r="AE44" s="551"/>
    </row>
    <row r="45" spans="1:31" ht="18" customHeight="1">
      <c r="M45" s="187"/>
      <c r="N45" s="543" t="s">
        <v>3</v>
      </c>
      <c r="O45" s="544"/>
      <c r="P45" s="544"/>
      <c r="Q45" s="545"/>
      <c r="R45" s="546" t="str">
        <f>IF(【入力シート】!J17="","",【入力シート】!J17)</f>
        <v/>
      </c>
      <c r="S45" s="547"/>
      <c r="T45" s="547"/>
      <c r="U45" s="547"/>
      <c r="V45" s="547"/>
      <c r="W45" s="547"/>
      <c r="X45" s="547"/>
      <c r="Y45" s="547"/>
      <c r="Z45" s="547"/>
      <c r="AA45" s="547"/>
      <c r="AB45" s="547"/>
      <c r="AC45" s="547"/>
      <c r="AD45" s="547"/>
      <c r="AE45" s="548"/>
    </row>
    <row r="48" spans="1:31">
      <c r="A48" s="188"/>
      <c r="B48" s="19"/>
      <c r="C48" s="188"/>
    </row>
    <row r="49" spans="1:3">
      <c r="A49" s="188"/>
      <c r="B49" s="19"/>
      <c r="C49" s="188"/>
    </row>
    <row r="50" spans="1:3">
      <c r="A50" s="188"/>
      <c r="B50" s="19"/>
      <c r="C50" s="188"/>
    </row>
    <row r="51" spans="1:3">
      <c r="A51" s="188"/>
      <c r="B51" s="19"/>
      <c r="C51" s="188"/>
    </row>
  </sheetData>
  <mergeCells count="29">
    <mergeCell ref="D25:L25"/>
    <mergeCell ref="M25:AC25"/>
    <mergeCell ref="Z2:AA2"/>
    <mergeCell ref="AC2:AD2"/>
    <mergeCell ref="P4:AE4"/>
    <mergeCell ref="P6:AE8"/>
    <mergeCell ref="P10:AE10"/>
    <mergeCell ref="P12:Z12"/>
    <mergeCell ref="B14:AD14"/>
    <mergeCell ref="B16:AD19"/>
    <mergeCell ref="A20:AE20"/>
    <mergeCell ref="L21:S21"/>
    <mergeCell ref="U21:AE21"/>
    <mergeCell ref="D26:L26"/>
    <mergeCell ref="M26:AC26"/>
    <mergeCell ref="D27:L27"/>
    <mergeCell ref="M27:AC27"/>
    <mergeCell ref="D28:L28"/>
    <mergeCell ref="M28:AC28"/>
    <mergeCell ref="N44:Q44"/>
    <mergeCell ref="N45:Q45"/>
    <mergeCell ref="R45:AE45"/>
    <mergeCell ref="R44:AE44"/>
    <mergeCell ref="D29:L29"/>
    <mergeCell ref="M29:AC29"/>
    <mergeCell ref="N42:Q42"/>
    <mergeCell ref="R42:AE42"/>
    <mergeCell ref="N43:Q43"/>
    <mergeCell ref="R43:AE43"/>
  </mergeCells>
  <phoneticPr fontId="1"/>
  <pageMargins left="0.7" right="0.7" top="0.75" bottom="0.75" header="0.3" footer="0.3"/>
  <pageSetup paperSize="9" scale="98"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D2"/>
  <sheetViews>
    <sheetView workbookViewId="0">
      <selection activeCell="W2" sqref="W2"/>
    </sheetView>
  </sheetViews>
  <sheetFormatPr defaultRowHeight="18.75"/>
  <cols>
    <col min="1" max="1" width="11.375" bestFit="1" customWidth="1"/>
    <col min="23" max="23" width="11.375" bestFit="1" customWidth="1"/>
    <col min="26" max="26" width="11.375" bestFit="1" customWidth="1"/>
  </cols>
  <sheetData>
    <row r="1" spans="1:30">
      <c r="A1" t="s">
        <v>52</v>
      </c>
      <c r="B1" t="s">
        <v>37</v>
      </c>
      <c r="C1" t="s">
        <v>38</v>
      </c>
      <c r="D1" t="s">
        <v>6</v>
      </c>
      <c r="E1" t="s">
        <v>39</v>
      </c>
      <c r="F1" t="s">
        <v>40</v>
      </c>
      <c r="G1" t="s">
        <v>41</v>
      </c>
      <c r="H1" t="s">
        <v>68</v>
      </c>
      <c r="I1" t="s">
        <v>67</v>
      </c>
      <c r="J1" t="s">
        <v>42</v>
      </c>
      <c r="K1" t="s">
        <v>43</v>
      </c>
      <c r="L1" t="s">
        <v>44</v>
      </c>
      <c r="M1" t="s">
        <v>64</v>
      </c>
      <c r="N1" t="s">
        <v>45</v>
      </c>
      <c r="O1" t="s">
        <v>46</v>
      </c>
      <c r="P1" t="s">
        <v>47</v>
      </c>
      <c r="Q1" t="s">
        <v>48</v>
      </c>
      <c r="R1" t="s">
        <v>49</v>
      </c>
      <c r="S1" t="s">
        <v>50</v>
      </c>
      <c r="T1" t="s">
        <v>51</v>
      </c>
      <c r="U1" t="s">
        <v>53</v>
      </c>
      <c r="V1" t="s">
        <v>54</v>
      </c>
      <c r="W1" t="s">
        <v>55</v>
      </c>
      <c r="X1" t="s">
        <v>56</v>
      </c>
      <c r="Y1" t="s">
        <v>57</v>
      </c>
      <c r="Z1" t="s">
        <v>58</v>
      </c>
      <c r="AA1" t="s">
        <v>59</v>
      </c>
      <c r="AB1" t="s">
        <v>61</v>
      </c>
      <c r="AC1" t="s">
        <v>62</v>
      </c>
      <c r="AD1" t="s">
        <v>63</v>
      </c>
    </row>
    <row r="2" spans="1:30">
      <c r="A2" s="1" t="e">
        <f>DATE(【入力シート】!#REF!+2018,【入力シート】!#REF!,【入力シート】!#REF!)</f>
        <v>#REF!</v>
      </c>
      <c r="B2" t="e">
        <f>TEXT(【入力シート】!#REF!,"000000000000")</f>
        <v>#REF!</v>
      </c>
      <c r="C2">
        <f>【入力シート】!J4</f>
        <v>0</v>
      </c>
      <c r="D2" t="str">
        <f>【入力シート】!M5&amp;"-"&amp;TEXT(【入力シート】!Q5,"0000")</f>
        <v>-0000</v>
      </c>
      <c r="E2">
        <f>【入力シート】!M6</f>
        <v>0</v>
      </c>
      <c r="F2">
        <f>【入力シート】!J7</f>
        <v>0</v>
      </c>
      <c r="G2">
        <f>【入力シート】!J8</f>
        <v>0</v>
      </c>
      <c r="H2" t="str">
        <f>【入力シート】!M12&amp;"-"&amp;TEXT(【入力シート】!Q12,"0000")</f>
        <v>0-0000</v>
      </c>
      <c r="I2">
        <f>【入力シート】!M13</f>
        <v>0</v>
      </c>
      <c r="J2">
        <f>【入力シート】!J14</f>
        <v>0</v>
      </c>
      <c r="K2">
        <f>【入力シート】!J15</f>
        <v>0</v>
      </c>
      <c r="L2" t="str">
        <f>【入力シート】!J16&amp;"-"&amp;【入力シート】!P16&amp;"-"&amp;【入力シート】!Y16</f>
        <v>--</v>
      </c>
      <c r="M2">
        <f>【入力シート】!J17</f>
        <v>0</v>
      </c>
      <c r="N2" t="e">
        <f>【入力シート】!#REF!&amp;【入力シート】!#REF!</f>
        <v>#REF!</v>
      </c>
      <c r="O2" t="e">
        <f>【入力シート】!#REF!&amp;【入力シート】!#REF!</f>
        <v>#REF!</v>
      </c>
      <c r="P2" t="e">
        <f>TEXT(【入力シート】!#REF!,"0000")</f>
        <v>#REF!</v>
      </c>
      <c r="Q2" t="e">
        <f>TEXT(【入力シート】!#REF!,"000")</f>
        <v>#REF!</v>
      </c>
      <c r="R2" t="e">
        <f>【入力シート】!#REF!</f>
        <v>#REF!</v>
      </c>
      <c r="S2" t="e">
        <f>TEXT(【入力シート】!#REF!,"0000000")</f>
        <v>#REF!</v>
      </c>
      <c r="T2" t="e">
        <f>【入力シート】!#REF!</f>
        <v>#REF!</v>
      </c>
      <c r="U2" s="14" t="e">
        <f>#REF!</f>
        <v>#REF!</v>
      </c>
      <c r="V2" t="e">
        <f>【入力シート】!#REF!</f>
        <v>#REF!</v>
      </c>
      <c r="W2" s="1" t="e">
        <f>IF(V2="無","",DATE(【入力シート】!#REF!+2018,【入力シート】!#REF!,【入力シート】!#REF!))</f>
        <v>#REF!</v>
      </c>
      <c r="X2" t="e">
        <f>IF(V2="無","",IF(【入力シート】!#REF!=【入力シート】!#REF!,【入力シート】!#REF!,【入力シート】!#REF!))</f>
        <v>#REF!</v>
      </c>
      <c r="Y2" s="14" t="e">
        <f>IF(V2="無","",#REF!)</f>
        <v>#REF!</v>
      </c>
      <c r="Z2" s="1" t="e">
        <f>DATE(【入力シート】!#REF!+2018,【入力シート】!#REF!,【入力シート】!#REF!)</f>
        <v>#REF!</v>
      </c>
      <c r="AA2" s="14" t="e">
        <f>#REF!</f>
        <v>#REF!</v>
      </c>
      <c r="AB2" s="14" t="e">
        <f>#REF!</f>
        <v>#REF!</v>
      </c>
      <c r="AC2" s="14" t="e">
        <f>#REF!</f>
        <v>#REF!</v>
      </c>
      <c r="AD2" t="e">
        <f>【入力シート】!#REF!</f>
        <v>#REF!</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B2:B22"/>
  <sheetViews>
    <sheetView workbookViewId="0">
      <selection activeCell="B22" sqref="B22"/>
    </sheetView>
  </sheetViews>
  <sheetFormatPr defaultRowHeight="18.75"/>
  <sheetData>
    <row r="2" spans="2:2">
      <c r="B2" t="s">
        <v>17</v>
      </c>
    </row>
    <row r="3" spans="2:2">
      <c r="B3" t="s">
        <v>18</v>
      </c>
    </row>
    <row r="4" spans="2:2">
      <c r="B4" t="s">
        <v>19</v>
      </c>
    </row>
    <row r="5" spans="2:2">
      <c r="B5" t="s">
        <v>15</v>
      </c>
    </row>
    <row r="6" spans="2:2">
      <c r="B6" t="s">
        <v>20</v>
      </c>
    </row>
    <row r="7" spans="2:2">
      <c r="B7" t="s">
        <v>21</v>
      </c>
    </row>
    <row r="8" spans="2:2">
      <c r="B8" t="s">
        <v>22</v>
      </c>
    </row>
    <row r="9" spans="2:2">
      <c r="B9" t="s">
        <v>23</v>
      </c>
    </row>
    <row r="10" spans="2:2">
      <c r="B10" t="s">
        <v>24</v>
      </c>
    </row>
    <row r="11" spans="2:2">
      <c r="B11" t="s">
        <v>25</v>
      </c>
    </row>
    <row r="12" spans="2:2">
      <c r="B12" t="s">
        <v>26</v>
      </c>
    </row>
    <row r="13" spans="2:2">
      <c r="B13" t="s">
        <v>27</v>
      </c>
    </row>
    <row r="14" spans="2:2">
      <c r="B14" t="s">
        <v>28</v>
      </c>
    </row>
    <row r="15" spans="2:2">
      <c r="B15" t="s">
        <v>29</v>
      </c>
    </row>
    <row r="16" spans="2:2">
      <c r="B16" t="s">
        <v>30</v>
      </c>
    </row>
    <row r="17" spans="2:2">
      <c r="B17" t="s">
        <v>31</v>
      </c>
    </row>
    <row r="18" spans="2:2">
      <c r="B18" t="s">
        <v>32</v>
      </c>
    </row>
    <row r="19" spans="2:2">
      <c r="B19" t="s">
        <v>33</v>
      </c>
    </row>
    <row r="20" spans="2:2">
      <c r="B20" t="s">
        <v>34</v>
      </c>
    </row>
    <row r="21" spans="2:2">
      <c r="B21" t="s">
        <v>35</v>
      </c>
    </row>
    <row r="22" spans="2:2">
      <c r="B22" t="s">
        <v>36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33"/>
  <sheetViews>
    <sheetView showGridLines="0" view="pageBreakPreview" topLeftCell="A25" zoomScale="55" zoomScaleNormal="100" zoomScaleSheetLayoutView="55" workbookViewId="0">
      <selection activeCell="D30" sqref="D30"/>
    </sheetView>
  </sheetViews>
  <sheetFormatPr defaultRowHeight="18.75"/>
  <cols>
    <col min="1" max="1" width="6.75" customWidth="1"/>
    <col min="3" max="3" width="8.75" customWidth="1"/>
    <col min="4" max="4" width="38.125" customWidth="1"/>
    <col min="5" max="5" width="12.125" customWidth="1"/>
    <col min="6" max="6" width="21.375" customWidth="1"/>
    <col min="7" max="7" width="38.75" customWidth="1"/>
    <col min="8" max="8" width="5" customWidth="1"/>
  </cols>
  <sheetData>
    <row r="1" spans="2:7" ht="18.75" customHeight="1"/>
    <row r="2" spans="2:7" ht="21">
      <c r="B2" s="335" t="s">
        <v>215</v>
      </c>
      <c r="C2" s="335"/>
      <c r="D2" s="335"/>
      <c r="E2" s="335"/>
      <c r="F2" s="335"/>
      <c r="G2" s="335"/>
    </row>
    <row r="3" spans="2:7" ht="21">
      <c r="B3" s="335" t="s">
        <v>136</v>
      </c>
      <c r="C3" s="335"/>
      <c r="D3" s="335"/>
      <c r="E3" s="335"/>
      <c r="F3" s="335"/>
      <c r="G3" s="335"/>
    </row>
    <row r="4" spans="2:7" ht="21">
      <c r="B4" s="145"/>
      <c r="C4" s="145"/>
      <c r="D4" s="145"/>
      <c r="E4" s="145"/>
      <c r="F4" s="145"/>
      <c r="G4" s="145"/>
    </row>
    <row r="5" spans="2:7" s="163" customFormat="1">
      <c r="C5" s="162"/>
      <c r="D5" s="162"/>
      <c r="E5" s="162"/>
      <c r="F5" s="162"/>
      <c r="G5" s="162"/>
    </row>
    <row r="6" spans="2:7" s="163" customFormat="1" ht="19.5" customHeight="1">
      <c r="B6" s="162" t="s">
        <v>228</v>
      </c>
      <c r="C6" s="162"/>
      <c r="D6" s="162"/>
      <c r="E6" s="162"/>
      <c r="F6" s="162"/>
      <c r="G6" s="162"/>
    </row>
    <row r="7" spans="2:7" s="163" customFormat="1" ht="8.25" customHeight="1">
      <c r="B7" s="162"/>
      <c r="C7" s="162"/>
      <c r="D7" s="162"/>
      <c r="E7" s="162"/>
      <c r="F7" s="162"/>
      <c r="G7" s="162"/>
    </row>
    <row r="8" spans="2:7" s="163" customFormat="1" ht="19.5" customHeight="1">
      <c r="B8" s="162" t="s">
        <v>229</v>
      </c>
      <c r="C8" s="162"/>
      <c r="D8" s="162"/>
      <c r="E8" s="162"/>
      <c r="F8" s="162"/>
      <c r="G8" s="162"/>
    </row>
    <row r="9" spans="2:7" s="163" customFormat="1">
      <c r="B9" s="162"/>
      <c r="C9" s="162"/>
      <c r="D9" s="162"/>
      <c r="E9" s="162"/>
      <c r="F9" s="162"/>
      <c r="G9" s="162"/>
    </row>
    <row r="10" spans="2:7" s="163" customFormat="1">
      <c r="B10" s="162"/>
      <c r="C10" s="162"/>
      <c r="D10" s="162"/>
      <c r="E10" s="162"/>
      <c r="F10" s="162"/>
      <c r="G10" s="162"/>
    </row>
    <row r="11" spans="2:7">
      <c r="B11" s="146"/>
      <c r="C11" s="146"/>
      <c r="D11" s="146"/>
      <c r="E11" s="146"/>
      <c r="F11" s="146"/>
      <c r="G11" s="146"/>
    </row>
    <row r="12" spans="2:7">
      <c r="B12" s="146" t="s">
        <v>127</v>
      </c>
      <c r="C12" s="146"/>
      <c r="D12" s="146"/>
      <c r="E12" s="146"/>
      <c r="F12" s="146"/>
      <c r="G12" s="146"/>
    </row>
    <row r="13" spans="2:7">
      <c r="B13" s="146"/>
      <c r="C13" s="146"/>
      <c r="D13" s="30"/>
      <c r="E13" s="34"/>
      <c r="F13" s="32" t="s">
        <v>113</v>
      </c>
      <c r="G13" s="33" t="str">
        <f>IF(【入力シート】!J4="","",【入力シート】!J4)</f>
        <v/>
      </c>
    </row>
    <row r="14" spans="2:7">
      <c r="B14" s="146"/>
      <c r="C14" s="146"/>
      <c r="D14" s="30"/>
      <c r="E14" s="34"/>
      <c r="F14" s="32" t="s">
        <v>114</v>
      </c>
      <c r="G14" s="33" t="str">
        <f>IF(【入力シート】!J15="","",【入力シート】!J15)</f>
        <v/>
      </c>
    </row>
    <row r="15" spans="2:7">
      <c r="B15" s="146"/>
      <c r="C15" s="146"/>
      <c r="D15" s="30"/>
      <c r="E15" s="34"/>
      <c r="F15" s="31" t="s">
        <v>115</v>
      </c>
      <c r="G15" s="33" t="str">
        <f>IF(【入力シート】!J16="","",【入力シート】!J16)</f>
        <v/>
      </c>
    </row>
    <row r="16" spans="2:7" ht="19.5" thickBot="1"/>
    <row r="17" spans="1:7">
      <c r="A17" s="336" t="s">
        <v>124</v>
      </c>
      <c r="B17" s="339" t="s">
        <v>89</v>
      </c>
      <c r="C17" s="16" t="s">
        <v>90</v>
      </c>
      <c r="D17" s="341" t="s">
        <v>92</v>
      </c>
      <c r="E17" s="341" t="s">
        <v>93</v>
      </c>
      <c r="F17" s="343" t="s">
        <v>94</v>
      </c>
      <c r="G17" s="345" t="s">
        <v>95</v>
      </c>
    </row>
    <row r="18" spans="1:7" ht="19.5" thickBot="1">
      <c r="A18" s="337"/>
      <c r="B18" s="340"/>
      <c r="C18" s="17" t="s">
        <v>91</v>
      </c>
      <c r="D18" s="342"/>
      <c r="E18" s="342"/>
      <c r="F18" s="344"/>
      <c r="G18" s="346"/>
    </row>
    <row r="19" spans="1:7" ht="63.75" customHeight="1" thickTop="1">
      <c r="A19" s="337"/>
      <c r="B19" s="148">
        <v>1</v>
      </c>
      <c r="C19" s="190" t="s">
        <v>116</v>
      </c>
      <c r="D19" s="150" t="s">
        <v>96</v>
      </c>
      <c r="E19" s="148" t="s">
        <v>97</v>
      </c>
      <c r="F19" s="152"/>
      <c r="G19" s="38" t="s">
        <v>150</v>
      </c>
    </row>
    <row r="20" spans="1:7" ht="63.75" customHeight="1">
      <c r="A20" s="337"/>
      <c r="B20" s="147">
        <v>2</v>
      </c>
      <c r="C20" s="190" t="s">
        <v>60</v>
      </c>
      <c r="D20" s="149" t="s">
        <v>171</v>
      </c>
      <c r="E20" s="147" t="s">
        <v>218</v>
      </c>
      <c r="F20" s="151"/>
      <c r="G20" s="39"/>
    </row>
    <row r="21" spans="1:7" ht="63.75" customHeight="1">
      <c r="A21" s="337"/>
      <c r="B21" s="329">
        <v>3</v>
      </c>
      <c r="C21" s="325" t="s">
        <v>116</v>
      </c>
      <c r="D21" s="327" t="s">
        <v>172</v>
      </c>
      <c r="E21" s="329" t="s">
        <v>219</v>
      </c>
      <c r="F21" s="331"/>
      <c r="G21" s="39"/>
    </row>
    <row r="22" spans="1:7" ht="63.75" customHeight="1">
      <c r="A22" s="337"/>
      <c r="B22" s="330"/>
      <c r="C22" s="326"/>
      <c r="D22" s="328"/>
      <c r="E22" s="330"/>
      <c r="F22" s="332"/>
      <c r="G22" s="40"/>
    </row>
    <row r="23" spans="1:7" ht="63.75" customHeight="1">
      <c r="A23" s="337"/>
      <c r="B23" s="329">
        <v>4</v>
      </c>
      <c r="C23" s="325" t="s">
        <v>60</v>
      </c>
      <c r="D23" s="327" t="s">
        <v>173</v>
      </c>
      <c r="E23" s="329" t="s">
        <v>220</v>
      </c>
      <c r="F23" s="331"/>
      <c r="G23" s="39"/>
    </row>
    <row r="24" spans="1:7" ht="63.75" customHeight="1">
      <c r="A24" s="337"/>
      <c r="B24" s="330"/>
      <c r="C24" s="326"/>
      <c r="D24" s="328"/>
      <c r="E24" s="330"/>
      <c r="F24" s="332"/>
      <c r="G24" s="40"/>
    </row>
    <row r="25" spans="1:7" ht="63.75" customHeight="1">
      <c r="A25" s="337"/>
      <c r="B25" s="48">
        <v>5</v>
      </c>
      <c r="C25" s="191" t="s">
        <v>60</v>
      </c>
      <c r="D25" s="59" t="s">
        <v>221</v>
      </c>
      <c r="E25" s="48"/>
      <c r="F25" s="166"/>
      <c r="G25" s="60" t="s">
        <v>276</v>
      </c>
    </row>
    <row r="26" spans="1:7" ht="63.75" customHeight="1" thickBot="1">
      <c r="A26" s="338"/>
      <c r="B26" s="37">
        <v>6</v>
      </c>
      <c r="C26" s="192" t="s">
        <v>60</v>
      </c>
      <c r="D26" s="128" t="s">
        <v>175</v>
      </c>
      <c r="E26" s="129" t="s">
        <v>176</v>
      </c>
      <c r="F26" s="130"/>
      <c r="G26" s="158" t="s">
        <v>177</v>
      </c>
    </row>
    <row r="27" spans="1:7" ht="20.25" customHeight="1" thickBot="1">
      <c r="A27" s="41"/>
      <c r="B27" s="156"/>
      <c r="C27" s="35"/>
    </row>
    <row r="28" spans="1:7" ht="71.25" customHeight="1">
      <c r="A28" s="333" t="s">
        <v>224</v>
      </c>
      <c r="B28" s="118" t="s">
        <v>137</v>
      </c>
      <c r="C28" s="193" t="s">
        <v>60</v>
      </c>
      <c r="D28" s="167" t="s">
        <v>119</v>
      </c>
      <c r="E28" s="118"/>
      <c r="F28" s="168" t="s">
        <v>120</v>
      </c>
      <c r="G28" s="161" t="s">
        <v>123</v>
      </c>
    </row>
    <row r="29" spans="1:7" ht="71.25" customHeight="1" thickBot="1">
      <c r="A29" s="334"/>
      <c r="B29" s="37" t="s">
        <v>112</v>
      </c>
      <c r="C29" s="192" t="s">
        <v>60</v>
      </c>
      <c r="D29" s="47" t="s">
        <v>304</v>
      </c>
      <c r="E29" s="37" t="s">
        <v>167</v>
      </c>
      <c r="F29" s="160" t="s">
        <v>226</v>
      </c>
      <c r="G29" s="169" t="s">
        <v>223</v>
      </c>
    </row>
    <row r="30" spans="1:7" ht="19.5" thickBot="1">
      <c r="A30" s="41"/>
      <c r="C30" s="35"/>
      <c r="E30" s="35"/>
      <c r="F30" s="35"/>
      <c r="G30" s="35"/>
    </row>
    <row r="31" spans="1:7" ht="63.75" customHeight="1">
      <c r="A31" s="323" t="s">
        <v>125</v>
      </c>
      <c r="B31" s="118" t="s">
        <v>121</v>
      </c>
      <c r="C31" s="193" t="s">
        <v>60</v>
      </c>
      <c r="D31" s="117" t="s">
        <v>122</v>
      </c>
      <c r="E31" s="29"/>
      <c r="F31" s="159" t="s">
        <v>117</v>
      </c>
      <c r="G31" s="161" t="s">
        <v>126</v>
      </c>
    </row>
    <row r="32" spans="1:7" ht="59.25" customHeight="1" thickBot="1">
      <c r="A32" s="324"/>
      <c r="B32" s="37" t="s">
        <v>225</v>
      </c>
      <c r="C32" s="192" t="s">
        <v>60</v>
      </c>
      <c r="D32" s="36" t="s">
        <v>118</v>
      </c>
      <c r="E32" s="46"/>
      <c r="F32" s="160" t="s">
        <v>227</v>
      </c>
      <c r="G32" s="157" t="s">
        <v>145</v>
      </c>
    </row>
    <row r="33" ht="24" customHeight="1"/>
  </sheetData>
  <mergeCells count="20">
    <mergeCell ref="B2:G2"/>
    <mergeCell ref="B3:G3"/>
    <mergeCell ref="A17:A26"/>
    <mergeCell ref="B17:B18"/>
    <mergeCell ref="D17:D18"/>
    <mergeCell ref="E17:E18"/>
    <mergeCell ref="F17:F18"/>
    <mergeCell ref="G17:G18"/>
    <mergeCell ref="B21:B22"/>
    <mergeCell ref="A31:A32"/>
    <mergeCell ref="C21:C22"/>
    <mergeCell ref="D21:D22"/>
    <mergeCell ref="E21:E22"/>
    <mergeCell ref="F21:F22"/>
    <mergeCell ref="B23:B24"/>
    <mergeCell ref="C23:C24"/>
    <mergeCell ref="D23:D24"/>
    <mergeCell ref="E23:E24"/>
    <mergeCell ref="F23:F24"/>
    <mergeCell ref="A28:A29"/>
  </mergeCells>
  <phoneticPr fontId="1"/>
  <dataValidations count="1">
    <dataValidation type="list" allowBlank="1" showInputMessage="1" showErrorMessage="1" sqref="C31:C32 C19:C26 C28:C29">
      <formula1>"□,■"</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AN45"/>
  <sheetViews>
    <sheetView showGridLines="0" tabSelected="1" view="pageBreakPreview" zoomScale="55" zoomScaleNormal="90" zoomScaleSheetLayoutView="55" workbookViewId="0">
      <selection activeCell="Y3" sqref="Y3"/>
    </sheetView>
  </sheetViews>
  <sheetFormatPr defaultColWidth="8.125" defaultRowHeight="13.5"/>
  <cols>
    <col min="1" max="1" width="5.625" style="49" customWidth="1"/>
    <col min="2" max="2" width="10.125" style="19" customWidth="1"/>
    <col min="3" max="10" width="5.125" style="19" customWidth="1"/>
    <col min="11" max="11" width="4.5" style="19" customWidth="1"/>
    <col min="12" max="22" width="5" style="19" customWidth="1"/>
    <col min="23" max="24" width="4.5" style="19" customWidth="1"/>
    <col min="25" max="25" width="4.25" style="19" customWidth="1"/>
    <col min="26" max="26" width="11.5" style="19" customWidth="1"/>
    <col min="27" max="27" width="5.125" style="19" customWidth="1"/>
    <col min="28" max="29" width="14" style="19" customWidth="1"/>
    <col min="30" max="31" width="9.375" style="19" customWidth="1"/>
    <col min="32" max="32" width="11" style="19" customWidth="1"/>
    <col min="33" max="16384" width="8.125" style="19"/>
  </cols>
  <sheetData>
    <row r="1" spans="1:35" ht="42.75" customHeight="1" thickBot="1">
      <c r="A1" s="53" t="str">
        <f>IF(AC1="申請","第１号様式（第９条関係）",IF(AC1="実績報告","第５号様式（第１２条関係）",""))</f>
        <v>第１号様式（第９条関係）</v>
      </c>
      <c r="B1" s="52"/>
      <c r="C1" s="52"/>
      <c r="D1" s="52"/>
      <c r="E1" s="52"/>
      <c r="F1" s="52"/>
      <c r="G1" s="52"/>
      <c r="H1" s="52"/>
      <c r="I1" s="52"/>
      <c r="J1" s="52"/>
      <c r="K1" s="52"/>
      <c r="L1" s="52"/>
      <c r="M1" s="52"/>
      <c r="N1" s="52"/>
      <c r="O1" s="52"/>
      <c r="P1" s="52"/>
      <c r="Q1" s="52"/>
      <c r="R1" s="52"/>
      <c r="S1" s="52"/>
      <c r="T1" s="52"/>
      <c r="U1" s="52"/>
      <c r="V1" s="52"/>
      <c r="W1" s="52"/>
      <c r="X1" s="63"/>
      <c r="AC1" s="64" t="s">
        <v>140</v>
      </c>
      <c r="AD1" s="61"/>
    </row>
    <row r="2" spans="1:35" ht="32.25" customHeight="1">
      <c r="A2" s="65" t="s">
        <v>169</v>
      </c>
      <c r="B2" s="52"/>
      <c r="C2" s="52"/>
      <c r="D2" s="52"/>
      <c r="E2" s="52"/>
      <c r="F2" s="52"/>
      <c r="G2" s="52"/>
      <c r="H2" s="52"/>
      <c r="I2" s="52"/>
      <c r="J2" s="52"/>
      <c r="K2" s="52"/>
      <c r="L2" s="52"/>
      <c r="M2" s="52"/>
      <c r="N2" s="52"/>
      <c r="O2" s="52"/>
      <c r="P2" s="52"/>
      <c r="Q2" s="52"/>
      <c r="R2" s="52"/>
      <c r="S2" s="52"/>
      <c r="T2" s="52"/>
      <c r="U2" s="52"/>
      <c r="V2" s="52"/>
      <c r="W2" s="52"/>
      <c r="X2" s="63"/>
      <c r="AB2" s="347" t="str">
        <f>IF(【入力シート】!J9="","　年　月　日",【入力シート】!J9)</f>
        <v>　年　月　日</v>
      </c>
      <c r="AC2" s="347"/>
      <c r="AD2" s="66"/>
      <c r="AE2" s="66"/>
    </row>
    <row r="3" spans="1:35" ht="14.25">
      <c r="A3" s="67"/>
      <c r="B3" s="23"/>
      <c r="C3" s="23"/>
      <c r="D3" s="23"/>
      <c r="E3" s="23"/>
      <c r="F3" s="23"/>
      <c r="G3" s="23"/>
      <c r="H3" s="23"/>
      <c r="I3" s="23"/>
      <c r="J3" s="23"/>
      <c r="K3" s="23"/>
      <c r="L3" s="23"/>
      <c r="M3" s="23"/>
      <c r="N3" s="23"/>
      <c r="O3" s="23"/>
      <c r="P3" s="23"/>
      <c r="Q3" s="23"/>
      <c r="R3" s="23"/>
      <c r="S3" s="23"/>
      <c r="T3" s="23"/>
      <c r="U3" s="23"/>
      <c r="V3" s="23"/>
      <c r="W3" s="23"/>
      <c r="AD3" s="23"/>
    </row>
    <row r="4" spans="1:35" ht="13.9" customHeight="1">
      <c r="A4" s="68"/>
      <c r="B4" s="69"/>
      <c r="C4" s="69"/>
      <c r="D4" s="69"/>
      <c r="E4" s="69"/>
      <c r="F4" s="69"/>
      <c r="G4" s="69"/>
      <c r="H4" s="69"/>
      <c r="I4" s="69"/>
      <c r="J4" s="69"/>
      <c r="K4" s="69"/>
      <c r="L4" s="69"/>
      <c r="M4" s="69"/>
      <c r="N4" s="69"/>
      <c r="O4" s="69"/>
      <c r="P4" s="69"/>
      <c r="Q4" s="69"/>
      <c r="R4" s="69"/>
      <c r="S4" s="69"/>
      <c r="T4" s="69"/>
      <c r="U4" s="69"/>
      <c r="V4" s="69"/>
      <c r="W4" s="69"/>
      <c r="X4" s="69"/>
      <c r="Y4" s="68"/>
      <c r="Z4" s="68"/>
      <c r="AA4" s="70"/>
      <c r="AB4" s="70"/>
      <c r="AC4" s="71"/>
    </row>
    <row r="5" spans="1:35" ht="32.25" customHeight="1">
      <c r="Y5" s="67"/>
      <c r="Z5" s="72" t="s">
        <v>69</v>
      </c>
      <c r="AA5" s="349" t="str">
        <f>IF(【入力シート】!J4="","",【入力シート】!J4)</f>
        <v/>
      </c>
      <c r="AB5" s="349"/>
      <c r="AC5" s="349"/>
    </row>
    <row r="6" spans="1:35" ht="46.9" customHeight="1">
      <c r="Y6" s="73"/>
      <c r="Z6" s="74" t="s">
        <v>70</v>
      </c>
      <c r="AA6" s="350" t="str">
        <f>IF(【入力シート】!M6="","",【入力シート】!M6)</f>
        <v/>
      </c>
      <c r="AB6" s="350"/>
      <c r="AC6" s="350"/>
    </row>
    <row r="7" spans="1:35" ht="51" customHeight="1">
      <c r="A7" s="75"/>
      <c r="B7" s="24"/>
      <c r="C7" s="24"/>
      <c r="D7" s="24"/>
      <c r="E7" s="24"/>
      <c r="F7" s="24"/>
      <c r="G7" s="24"/>
      <c r="H7" s="24"/>
      <c r="I7" s="24"/>
      <c r="J7" s="24"/>
      <c r="K7" s="24"/>
      <c r="L7" s="24"/>
      <c r="M7" s="24"/>
      <c r="N7" s="24"/>
      <c r="O7" s="24"/>
      <c r="P7" s="24"/>
      <c r="Q7" s="24"/>
      <c r="R7" s="24"/>
      <c r="S7" s="24"/>
      <c r="T7" s="24"/>
      <c r="U7" s="24"/>
      <c r="V7" s="24"/>
      <c r="W7" s="24"/>
      <c r="Y7" s="73"/>
      <c r="Z7" s="74" t="s">
        <v>83</v>
      </c>
      <c r="AA7" s="351" t="str">
        <f>IF(【入力シート】!J7="","",【入力シート】!J7)</f>
        <v/>
      </c>
      <c r="AB7" s="351"/>
      <c r="AC7" s="351"/>
    </row>
    <row r="8" spans="1:35" ht="47.45" customHeight="1">
      <c r="A8" s="75"/>
      <c r="B8" s="24"/>
      <c r="C8" s="24"/>
      <c r="D8" s="24"/>
      <c r="E8" s="24"/>
      <c r="F8" s="24"/>
      <c r="G8" s="24"/>
      <c r="H8" s="24"/>
      <c r="I8" s="24"/>
      <c r="J8" s="24"/>
      <c r="K8" s="24"/>
      <c r="L8" s="24"/>
      <c r="M8" s="24"/>
      <c r="N8" s="24"/>
      <c r="O8" s="24"/>
      <c r="P8" s="24"/>
      <c r="Q8" s="24"/>
      <c r="R8" s="24"/>
      <c r="S8" s="24"/>
      <c r="T8" s="24"/>
      <c r="U8" s="24"/>
      <c r="V8" s="24"/>
      <c r="W8" s="24"/>
      <c r="Y8" s="73"/>
      <c r="Z8" s="74" t="s">
        <v>139</v>
      </c>
      <c r="AA8" s="350" t="str">
        <f>IF(【入力シート】!J8="","",【入力シート】!J8)</f>
        <v/>
      </c>
      <c r="AB8" s="350"/>
      <c r="AC8" s="350"/>
    </row>
    <row r="9" spans="1:35" ht="33.75" customHeight="1">
      <c r="A9" s="75"/>
      <c r="B9" s="24"/>
      <c r="C9" s="24"/>
      <c r="D9" s="24"/>
      <c r="E9" s="24"/>
      <c r="F9" s="24"/>
      <c r="G9" s="24"/>
      <c r="H9" s="24"/>
      <c r="I9" s="24"/>
      <c r="J9" s="24"/>
      <c r="K9" s="24"/>
      <c r="L9" s="24"/>
      <c r="M9" s="24"/>
      <c r="N9" s="24"/>
      <c r="O9" s="24"/>
      <c r="P9" s="24"/>
      <c r="Q9" s="24"/>
      <c r="R9" s="24"/>
      <c r="S9" s="24"/>
      <c r="T9" s="24"/>
      <c r="U9" s="24"/>
      <c r="V9" s="24"/>
      <c r="W9" s="24"/>
      <c r="X9" s="24"/>
      <c r="Y9" s="24"/>
      <c r="Z9" s="24"/>
      <c r="AA9" s="76"/>
      <c r="AB9" s="76"/>
      <c r="AC9" s="76"/>
    </row>
    <row r="10" spans="1:35" ht="21" customHeight="1">
      <c r="A10" s="77"/>
      <c r="B10" s="77"/>
      <c r="C10" s="352" t="s">
        <v>281</v>
      </c>
      <c r="D10" s="352"/>
      <c r="E10" s="352"/>
      <c r="F10" s="352"/>
      <c r="G10" s="352"/>
      <c r="H10" s="352"/>
      <c r="I10" s="352"/>
      <c r="J10" s="352"/>
      <c r="K10" s="352"/>
      <c r="L10" s="352"/>
      <c r="M10" s="352"/>
      <c r="N10" s="352"/>
      <c r="O10" s="352"/>
      <c r="P10" s="352"/>
      <c r="Q10" s="352"/>
      <c r="R10" s="352"/>
      <c r="S10" s="352"/>
      <c r="T10" s="352"/>
      <c r="U10" s="352"/>
      <c r="V10" s="213" t="str">
        <f>IF(AC1="申請","補助金交付申請書",IF(AC1="実績報告","補助金実績報告書",""))</f>
        <v>補助金交付申請書</v>
      </c>
      <c r="W10" s="213"/>
      <c r="X10" s="213"/>
      <c r="Y10" s="213"/>
      <c r="Z10" s="77"/>
      <c r="AA10" s="77"/>
      <c r="AB10" s="77"/>
      <c r="AC10" s="77"/>
      <c r="AD10" s="68"/>
      <c r="AE10" s="115"/>
    </row>
    <row r="11" spans="1:35" ht="24" customHeight="1">
      <c r="A11" s="78"/>
      <c r="B11" s="79"/>
      <c r="C11" s="79"/>
      <c r="D11" s="79"/>
      <c r="E11" s="79"/>
      <c r="F11" s="79"/>
      <c r="G11" s="79"/>
      <c r="H11" s="79"/>
      <c r="I11" s="79"/>
      <c r="J11" s="79"/>
      <c r="K11" s="79"/>
      <c r="L11" s="79"/>
      <c r="M11" s="79"/>
      <c r="N11" s="79"/>
      <c r="O11" s="79"/>
      <c r="P11" s="79"/>
      <c r="Q11" s="79"/>
      <c r="R11" s="79"/>
      <c r="S11" s="79"/>
      <c r="T11" s="79"/>
      <c r="U11" s="79"/>
      <c r="V11" s="79"/>
      <c r="W11" s="79"/>
      <c r="X11" s="69"/>
      <c r="Y11" s="68"/>
      <c r="Z11" s="68"/>
      <c r="AA11" s="68"/>
      <c r="AB11" s="68"/>
      <c r="AC11" s="69"/>
      <c r="AD11" s="69"/>
    </row>
    <row r="12" spans="1:35" ht="24" customHeight="1">
      <c r="A12" s="78"/>
      <c r="B12" s="143"/>
      <c r="C12" s="143"/>
      <c r="D12" s="348" t="str">
        <f>IF(AC1="申請","品川区外国人介護人材雇用（就学）支援補助事業実施要綱第９条第１項に基づき、",IF(AC1="実績報告","品川区外国人介護人材雇用（就学）支援補助事業実施要綱第１２条に基づき、",""))</f>
        <v>品川区外国人介護人材雇用（就学）支援補助事業実施要綱第９条第１項に基づき、</v>
      </c>
      <c r="E12" s="348"/>
      <c r="F12" s="348"/>
      <c r="G12" s="348"/>
      <c r="H12" s="348"/>
      <c r="I12" s="348"/>
      <c r="J12" s="348"/>
      <c r="K12" s="348"/>
      <c r="L12" s="348"/>
      <c r="M12" s="348"/>
      <c r="N12" s="348"/>
      <c r="O12" s="348"/>
      <c r="P12" s="348"/>
      <c r="Q12" s="348"/>
      <c r="R12" s="348"/>
      <c r="S12" s="348"/>
      <c r="T12" s="348"/>
      <c r="U12" s="348"/>
      <c r="V12" s="348"/>
      <c r="W12" s="348"/>
      <c r="X12" s="353" t="s">
        <v>301</v>
      </c>
      <c r="Y12" s="353"/>
      <c r="Z12" s="353"/>
      <c r="AA12" s="353"/>
      <c r="AB12" s="353"/>
      <c r="AC12" s="143"/>
      <c r="AD12" s="69"/>
    </row>
    <row r="13" spans="1:35" ht="27.6" customHeight="1">
      <c r="A13" s="81"/>
      <c r="B13" s="81"/>
      <c r="C13" s="81"/>
      <c r="D13" s="354" t="s">
        <v>300</v>
      </c>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81"/>
      <c r="AD13" s="82"/>
    </row>
    <row r="14" spans="1:35" ht="27" customHeight="1">
      <c r="A14" s="348" t="s">
        <v>71</v>
      </c>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83"/>
      <c r="AE14" s="79"/>
    </row>
    <row r="15" spans="1:35" ht="24" customHeight="1">
      <c r="A15" s="68"/>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row>
    <row r="16" spans="1:35" ht="33.75" customHeight="1" thickBot="1">
      <c r="B16" s="68">
        <v>1</v>
      </c>
      <c r="C16" s="80" t="str">
        <f>IF(AC1="申請","補助金申請額",IF(AC1="実績報告","補助金所要額",""))</f>
        <v>補助金申請額</v>
      </c>
      <c r="D16" s="80"/>
      <c r="E16" s="80"/>
      <c r="F16" s="80"/>
      <c r="G16" s="80"/>
      <c r="H16" s="80"/>
      <c r="I16" s="80"/>
      <c r="J16" s="80"/>
      <c r="K16" s="80"/>
      <c r="L16" s="371">
        <f>別紙1_事業所別!C10</f>
        <v>0</v>
      </c>
      <c r="M16" s="371"/>
      <c r="N16" s="371"/>
      <c r="O16" s="371"/>
      <c r="P16" s="371"/>
      <c r="Q16" s="371"/>
      <c r="R16" s="371"/>
      <c r="S16" s="371"/>
      <c r="T16" s="371"/>
      <c r="U16" s="371"/>
      <c r="V16" s="371"/>
      <c r="W16" s="371"/>
      <c r="X16" s="371"/>
      <c r="Y16" s="84"/>
      <c r="Z16" s="84"/>
      <c r="AC16" s="80"/>
      <c r="AD16" s="68"/>
      <c r="AE16" s="76"/>
      <c r="AF16" s="76"/>
      <c r="AG16" s="85"/>
      <c r="AH16" s="85"/>
      <c r="AI16" s="85"/>
    </row>
    <row r="17" spans="1:40" ht="15" customHeight="1">
      <c r="A17" s="67"/>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4"/>
      <c r="AE17" s="76"/>
      <c r="AF17" s="76"/>
      <c r="AG17" s="85"/>
      <c r="AH17" s="85"/>
      <c r="AI17" s="85"/>
    </row>
    <row r="18" spans="1:40" ht="25.5" customHeight="1">
      <c r="A18" s="68"/>
    </row>
    <row r="19" spans="1:40" ht="28.5" customHeight="1">
      <c r="B19" s="68">
        <v>2</v>
      </c>
      <c r="C19" s="354" t="s">
        <v>178</v>
      </c>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81"/>
    </row>
    <row r="20" spans="1:40" ht="23.25" customHeight="1">
      <c r="B20" s="68"/>
      <c r="C20" s="354" t="s">
        <v>282</v>
      </c>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81"/>
    </row>
    <row r="21" spans="1:40" ht="28.5" customHeight="1">
      <c r="B21" s="68"/>
      <c r="C21" s="354" t="s">
        <v>283</v>
      </c>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81"/>
    </row>
    <row r="22" spans="1:40" ht="26.25" customHeight="1">
      <c r="B22" s="68"/>
      <c r="C22" s="354" t="s">
        <v>222</v>
      </c>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81"/>
    </row>
    <row r="23" spans="1:40" ht="26.25" customHeight="1">
      <c r="A23" s="68"/>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row>
    <row r="24" spans="1:40" ht="27" customHeight="1">
      <c r="A24" s="132"/>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row>
    <row r="25" spans="1:40" ht="26.25" customHeight="1">
      <c r="A25" s="68"/>
      <c r="B25" s="86"/>
      <c r="C25" s="86"/>
      <c r="D25" s="86"/>
      <c r="E25" s="86"/>
      <c r="F25" s="86"/>
      <c r="G25" s="86"/>
      <c r="H25" s="86"/>
      <c r="I25" s="86"/>
      <c r="J25" s="86"/>
      <c r="K25" s="86"/>
      <c r="L25" s="86"/>
      <c r="M25" s="86"/>
      <c r="N25" s="86"/>
      <c r="O25" s="86"/>
      <c r="P25" s="86"/>
      <c r="Q25" s="86"/>
      <c r="R25" s="86"/>
      <c r="S25" s="86"/>
      <c r="T25" s="86"/>
      <c r="U25" s="86"/>
      <c r="V25" s="86"/>
      <c r="W25" s="86"/>
    </row>
    <row r="26" spans="1:40" ht="33" customHeight="1" thickBot="1">
      <c r="A26" s="87"/>
      <c r="C26" s="216" t="s">
        <v>72</v>
      </c>
      <c r="D26" s="216"/>
      <c r="E26" s="216"/>
      <c r="F26" s="216"/>
      <c r="G26" s="216"/>
      <c r="H26" s="216"/>
      <c r="I26" s="216"/>
      <c r="J26" s="216"/>
      <c r="K26" s="216"/>
      <c r="L26" s="216"/>
      <c r="M26" s="216"/>
      <c r="N26" s="216"/>
      <c r="O26" s="216"/>
      <c r="P26" s="216"/>
      <c r="Q26" s="216"/>
      <c r="R26" s="216"/>
      <c r="S26" s="216"/>
      <c r="T26" s="216"/>
      <c r="U26" s="216"/>
      <c r="V26" s="216"/>
      <c r="W26" s="217"/>
      <c r="X26" s="217"/>
      <c r="Y26" s="217"/>
      <c r="Z26" s="88"/>
    </row>
    <row r="27" spans="1:40" ht="42" customHeight="1">
      <c r="A27" s="23"/>
      <c r="C27" s="355" t="s">
        <v>84</v>
      </c>
      <c r="D27" s="356"/>
      <c r="E27" s="363" t="str">
        <f>IF(【入力シート】!J14="","",【入力シート】!J14)</f>
        <v/>
      </c>
      <c r="F27" s="363"/>
      <c r="G27" s="363"/>
      <c r="H27" s="363"/>
      <c r="I27" s="363"/>
      <c r="J27" s="363"/>
      <c r="K27" s="363"/>
      <c r="L27" s="363"/>
      <c r="M27" s="363"/>
      <c r="N27" s="363"/>
      <c r="O27" s="363"/>
      <c r="P27" s="363"/>
      <c r="Q27" s="363"/>
      <c r="R27" s="363"/>
      <c r="S27" s="363"/>
      <c r="T27" s="363"/>
      <c r="U27" s="364"/>
      <c r="V27" s="215"/>
      <c r="W27" s="215"/>
      <c r="X27" s="215"/>
      <c r="Y27" s="215"/>
      <c r="Z27" s="215"/>
      <c r="AA27" s="215"/>
      <c r="AB27" s="215"/>
      <c r="AC27" s="214"/>
    </row>
    <row r="28" spans="1:40" ht="38.25" customHeight="1">
      <c r="A28" s="23"/>
      <c r="C28" s="357" t="s">
        <v>85</v>
      </c>
      <c r="D28" s="358"/>
      <c r="E28" s="365" t="str">
        <f>IF(【入力シート】!J15="","",【入力シート】!J15)</f>
        <v/>
      </c>
      <c r="F28" s="365"/>
      <c r="G28" s="365"/>
      <c r="H28" s="365"/>
      <c r="I28" s="365"/>
      <c r="J28" s="365"/>
      <c r="K28" s="365"/>
      <c r="L28" s="365"/>
      <c r="M28" s="365"/>
      <c r="N28" s="365"/>
      <c r="O28" s="365"/>
      <c r="P28" s="365"/>
      <c r="Q28" s="365"/>
      <c r="R28" s="365"/>
      <c r="S28" s="365"/>
      <c r="T28" s="365"/>
      <c r="U28" s="366"/>
      <c r="V28" s="215"/>
      <c r="W28" s="215"/>
      <c r="X28" s="215"/>
      <c r="Y28" s="215"/>
      <c r="Z28" s="215"/>
      <c r="AA28" s="215"/>
      <c r="AB28" s="215"/>
      <c r="AC28" s="214"/>
    </row>
    <row r="29" spans="1:40" ht="33.75" customHeight="1">
      <c r="A29" s="89"/>
      <c r="C29" s="359" t="s">
        <v>82</v>
      </c>
      <c r="D29" s="360"/>
      <c r="E29" s="367" t="str">
        <f>IF(【入力シート】!J16="","",【入力シート】!J16)</f>
        <v/>
      </c>
      <c r="F29" s="367"/>
      <c r="G29" s="367"/>
      <c r="H29" s="367"/>
      <c r="I29" s="367"/>
      <c r="J29" s="367"/>
      <c r="K29" s="367"/>
      <c r="L29" s="367"/>
      <c r="M29" s="367"/>
      <c r="N29" s="367"/>
      <c r="O29" s="367"/>
      <c r="P29" s="367"/>
      <c r="Q29" s="367"/>
      <c r="R29" s="367"/>
      <c r="S29" s="367"/>
      <c r="T29" s="367"/>
      <c r="U29" s="368"/>
      <c r="V29" s="218"/>
      <c r="W29" s="218"/>
      <c r="X29" s="218"/>
      <c r="Y29" s="218"/>
      <c r="Z29" s="218"/>
      <c r="AA29" s="218"/>
      <c r="AB29" s="218"/>
      <c r="AC29" s="214"/>
      <c r="AG29" s="90"/>
      <c r="AH29" s="90"/>
      <c r="AI29" s="90"/>
      <c r="AJ29" s="90"/>
      <c r="AK29" s="90"/>
      <c r="AL29" s="90"/>
      <c r="AM29" s="90"/>
      <c r="AN29" s="90"/>
    </row>
    <row r="30" spans="1:40" ht="33.75" customHeight="1" thickBot="1">
      <c r="A30" s="23"/>
      <c r="C30" s="361" t="s">
        <v>3</v>
      </c>
      <c r="D30" s="362"/>
      <c r="E30" s="369" t="str">
        <f>IF(【入力シート】!J17="","",【入力シート】!J17)</f>
        <v/>
      </c>
      <c r="F30" s="369"/>
      <c r="G30" s="369"/>
      <c r="H30" s="369"/>
      <c r="I30" s="369"/>
      <c r="J30" s="369"/>
      <c r="K30" s="369"/>
      <c r="L30" s="369"/>
      <c r="M30" s="369"/>
      <c r="N30" s="369"/>
      <c r="O30" s="369"/>
      <c r="P30" s="369"/>
      <c r="Q30" s="369"/>
      <c r="R30" s="369"/>
      <c r="S30" s="369"/>
      <c r="T30" s="369"/>
      <c r="U30" s="370"/>
      <c r="V30" s="215"/>
      <c r="W30" s="215"/>
      <c r="X30" s="215"/>
      <c r="Y30" s="215"/>
      <c r="Z30" s="215"/>
      <c r="AA30" s="215"/>
      <c r="AB30" s="215"/>
      <c r="AC30" s="214"/>
    </row>
    <row r="31" spans="1:40" ht="33.75" customHeight="1">
      <c r="A31" s="91"/>
      <c r="C31" s="144"/>
      <c r="D31" s="144"/>
      <c r="E31" s="144"/>
      <c r="F31" s="144"/>
      <c r="G31" s="144"/>
      <c r="H31" s="144"/>
      <c r="I31" s="144"/>
      <c r="J31" s="144"/>
      <c r="K31" s="144"/>
      <c r="L31" s="144"/>
      <c r="M31" s="144"/>
      <c r="N31" s="144"/>
      <c r="O31" s="144"/>
      <c r="P31" s="144"/>
      <c r="Q31" s="144"/>
      <c r="R31" s="144"/>
      <c r="S31" s="144"/>
      <c r="T31" s="144"/>
      <c r="U31" s="144"/>
      <c r="V31" s="144"/>
      <c r="AA31" s="214"/>
      <c r="AB31" s="214"/>
      <c r="AC31" s="214"/>
    </row>
    <row r="32" spans="1:40" ht="18.600000000000001" customHeight="1">
      <c r="C32" s="131"/>
      <c r="D32" s="131"/>
      <c r="E32" s="131"/>
      <c r="F32" s="131"/>
      <c r="G32" s="131"/>
      <c r="H32" s="131"/>
      <c r="I32" s="131"/>
      <c r="J32" s="131"/>
      <c r="K32" s="131"/>
      <c r="L32" s="131"/>
      <c r="M32" s="131"/>
      <c r="N32" s="131"/>
      <c r="O32" s="131"/>
      <c r="P32" s="131"/>
      <c r="Q32" s="131"/>
      <c r="R32" s="131"/>
      <c r="S32" s="131"/>
      <c r="T32" s="131"/>
      <c r="U32" s="131"/>
      <c r="V32" s="131"/>
      <c r="W32" s="131"/>
    </row>
    <row r="33" spans="31:31">
      <c r="AE33" s="19" t="s">
        <v>154</v>
      </c>
    </row>
    <row r="34" spans="31:31">
      <c r="AE34" s="19" t="s">
        <v>155</v>
      </c>
    </row>
    <row r="35" spans="31:31">
      <c r="AE35" s="19" t="s">
        <v>156</v>
      </c>
    </row>
    <row r="36" spans="31:31">
      <c r="AE36" s="19" t="s">
        <v>157</v>
      </c>
    </row>
    <row r="37" spans="31:31">
      <c r="AE37" s="19" t="s">
        <v>158</v>
      </c>
    </row>
    <row r="38" spans="31:31">
      <c r="AE38" s="19" t="s">
        <v>159</v>
      </c>
    </row>
    <row r="39" spans="31:31">
      <c r="AE39" s="19" t="s">
        <v>160</v>
      </c>
    </row>
    <row r="40" spans="31:31">
      <c r="AE40" s="19" t="s">
        <v>161</v>
      </c>
    </row>
    <row r="41" spans="31:31">
      <c r="AE41" s="19" t="s">
        <v>162</v>
      </c>
    </row>
    <row r="42" spans="31:31">
      <c r="AE42" s="19" t="s">
        <v>163</v>
      </c>
    </row>
    <row r="43" spans="31:31">
      <c r="AE43" s="19" t="s">
        <v>164</v>
      </c>
    </row>
    <row r="44" spans="31:31">
      <c r="AE44" s="19" t="s">
        <v>165</v>
      </c>
    </row>
    <row r="45" spans="31:31">
      <c r="AE45" s="19" t="s">
        <v>166</v>
      </c>
    </row>
  </sheetData>
  <dataConsolidate/>
  <mergeCells count="25">
    <mergeCell ref="L16:X16"/>
    <mergeCell ref="B23:AC23"/>
    <mergeCell ref="B24:AC24"/>
    <mergeCell ref="C21:AB21"/>
    <mergeCell ref="C22:AB22"/>
    <mergeCell ref="C19:AB19"/>
    <mergeCell ref="C20:AB20"/>
    <mergeCell ref="C27:D27"/>
    <mergeCell ref="C28:D28"/>
    <mergeCell ref="C29:D29"/>
    <mergeCell ref="C30:D30"/>
    <mergeCell ref="E27:U27"/>
    <mergeCell ref="E28:U28"/>
    <mergeCell ref="E29:U29"/>
    <mergeCell ref="E30:U30"/>
    <mergeCell ref="AB2:AC2"/>
    <mergeCell ref="A14:AC14"/>
    <mergeCell ref="AA5:AC5"/>
    <mergeCell ref="AA6:AC6"/>
    <mergeCell ref="AA7:AC7"/>
    <mergeCell ref="AA8:AC8"/>
    <mergeCell ref="C10:U10"/>
    <mergeCell ref="D12:W12"/>
    <mergeCell ref="X12:AB12"/>
    <mergeCell ref="D13:AB13"/>
  </mergeCells>
  <phoneticPr fontId="1"/>
  <dataValidations count="3">
    <dataValidation type="list" allowBlank="1" showInputMessage="1" showErrorMessage="1" sqref="AC1">
      <formula1>"申請,実績報告"</formula1>
    </dataValidation>
    <dataValidation allowBlank="1" showErrorMessage="1" promptTitle="印鑑に注意してください" sqref="AA7:AA8"/>
    <dataValidation allowBlank="1" showErrorMessage="1" promptTitle="〈介護職員〉用様式です" prompt="障害福祉サービス等職員用ではありません" sqref="AA5"/>
  </dataValidations>
  <pageMargins left="0.61" right="0.17" top="0.55118110236220474" bottom="0.55118110236220474" header="0.31496062992125984" footer="0.31496062992125984"/>
  <pageSetup paperSize="9" scale="4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B1:N30"/>
  <sheetViews>
    <sheetView showGridLines="0" view="pageBreakPreview" topLeftCell="A15" zoomScale="70" zoomScaleNormal="90" zoomScaleSheetLayoutView="70" workbookViewId="0">
      <selection activeCell="D24" sqref="D24"/>
    </sheetView>
  </sheetViews>
  <sheetFormatPr defaultColWidth="8.125" defaultRowHeight="13.5"/>
  <cols>
    <col min="1" max="1" width="3.125" style="19" customWidth="1"/>
    <col min="2" max="2" width="18.5" style="19" customWidth="1"/>
    <col min="3" max="3" width="56" style="19" customWidth="1"/>
    <col min="4" max="4" width="21" style="19" customWidth="1"/>
    <col min="5" max="5" width="15.625" style="19" customWidth="1"/>
    <col min="6" max="6" width="16.375" style="19" customWidth="1"/>
    <col min="7" max="7" width="5.125" style="19" customWidth="1"/>
    <col min="8" max="8" width="48.125" style="19" customWidth="1"/>
    <col min="9" max="9" width="14.625" style="19" customWidth="1"/>
    <col min="10" max="10" width="3.125" style="19" customWidth="1"/>
    <col min="11" max="11" width="11" style="19" customWidth="1"/>
    <col min="12" max="16384" width="8.125" style="19"/>
  </cols>
  <sheetData>
    <row r="1" spans="2:14" ht="46.15" customHeight="1" thickBot="1">
      <c r="B1" s="71" t="str">
        <f>IF(I1="申請","別紙１（第１号様式）（第９条関係）",IF(I1="実績報告","別紙１（第５号様式）（第１２条関係）",""))</f>
        <v>別紙１（第１号様式）（第９条関係）</v>
      </c>
      <c r="C1" s="52"/>
      <c r="D1" s="63"/>
      <c r="E1" s="63"/>
      <c r="F1" s="63"/>
      <c r="I1" s="64" t="s">
        <v>140</v>
      </c>
    </row>
    <row r="2" spans="2:14" ht="32.25" customHeight="1">
      <c r="B2" s="92" t="s">
        <v>174</v>
      </c>
      <c r="C2" s="52"/>
      <c r="D2" s="63"/>
      <c r="E2" s="63"/>
      <c r="F2" s="63"/>
      <c r="H2" s="93"/>
      <c r="J2" s="61"/>
    </row>
    <row r="3" spans="2:14" ht="14.25">
      <c r="B3" s="23"/>
      <c r="C3" s="23"/>
      <c r="G3" s="375"/>
      <c r="H3" s="375"/>
      <c r="I3" s="23"/>
    </row>
    <row r="4" spans="2:14" ht="17.25">
      <c r="B4" s="69"/>
      <c r="C4" s="69"/>
      <c r="D4" s="69"/>
      <c r="E4" s="69"/>
      <c r="F4" s="69"/>
      <c r="G4" s="68"/>
      <c r="H4" s="70"/>
    </row>
    <row r="5" spans="2:14" ht="32.25" customHeight="1" thickBot="1">
      <c r="D5" s="67"/>
      <c r="E5" s="133"/>
      <c r="F5" s="67"/>
      <c r="G5" s="82"/>
      <c r="H5" s="94" t="str">
        <f>"法人名" &amp;I5 &amp;【入力シート】!J4</f>
        <v>法人名　</v>
      </c>
      <c r="I5" s="19" t="s">
        <v>74</v>
      </c>
    </row>
    <row r="6" spans="2:14" ht="18" customHeight="1">
      <c r="B6" s="24"/>
      <c r="C6" s="24"/>
      <c r="D6" s="24"/>
      <c r="E6" s="24"/>
      <c r="F6" s="24"/>
      <c r="G6" s="24"/>
      <c r="H6" s="76"/>
    </row>
    <row r="7" spans="2:14" ht="26.25" customHeight="1">
      <c r="B7" s="352" t="s">
        <v>216</v>
      </c>
      <c r="C7" s="352"/>
      <c r="D7" s="352"/>
      <c r="E7" s="352"/>
      <c r="F7" s="352"/>
      <c r="G7" s="352"/>
      <c r="H7" s="352"/>
      <c r="I7" s="352"/>
      <c r="J7" s="79"/>
    </row>
    <row r="8" spans="2:14" ht="26.25" customHeight="1">
      <c r="B8" s="352" t="s">
        <v>187</v>
      </c>
      <c r="C8" s="352"/>
      <c r="D8" s="352"/>
      <c r="E8" s="352"/>
      <c r="F8" s="352"/>
      <c r="G8" s="352"/>
      <c r="H8" s="352"/>
      <c r="I8" s="352"/>
      <c r="J8" s="79"/>
    </row>
    <row r="9" spans="2:14" ht="16.5" customHeight="1">
      <c r="C9" s="95"/>
    </row>
    <row r="10" spans="2:14" ht="33.75" customHeight="1">
      <c r="B10" s="154" t="str">
        <f>IF(I1="申請","１ 補助申請額",IF(I1="実績報告","１ 補助金所要額",""))</f>
        <v>１ 補助申請額</v>
      </c>
      <c r="C10" s="96">
        <f>F25</f>
        <v>0</v>
      </c>
      <c r="D10" s="97"/>
      <c r="E10" s="97"/>
      <c r="F10" s="53"/>
      <c r="I10" s="68"/>
      <c r="J10" s="76"/>
      <c r="K10" s="76"/>
      <c r="L10" s="85"/>
      <c r="M10" s="85"/>
      <c r="N10" s="85"/>
    </row>
    <row r="11" spans="2:14" ht="12.75" customHeight="1">
      <c r="B11" s="23"/>
      <c r="C11" s="23"/>
      <c r="D11" s="23"/>
      <c r="E11" s="23"/>
      <c r="F11" s="23"/>
      <c r="G11" s="23"/>
      <c r="H11" s="23"/>
      <c r="I11" s="24"/>
      <c r="J11" s="76"/>
      <c r="K11" s="76"/>
      <c r="L11" s="85"/>
      <c r="M11" s="85"/>
      <c r="N11" s="85"/>
    </row>
    <row r="12" spans="2:14" ht="24.75" customHeight="1">
      <c r="B12" s="80" t="s">
        <v>75</v>
      </c>
      <c r="C12" s="23"/>
      <c r="D12" s="23"/>
      <c r="E12" s="23"/>
      <c r="F12" s="23"/>
      <c r="G12" s="53"/>
      <c r="H12" s="23"/>
      <c r="I12" s="24"/>
      <c r="J12" s="24"/>
      <c r="K12" s="24"/>
      <c r="L12" s="24"/>
      <c r="M12" s="24"/>
      <c r="N12" s="24"/>
    </row>
    <row r="13" spans="2:14" ht="20.25" customHeight="1" thickBot="1">
      <c r="B13" s="49"/>
      <c r="C13" s="49"/>
      <c r="D13" s="98"/>
      <c r="E13" s="98"/>
      <c r="F13" s="98"/>
      <c r="G13" s="98"/>
      <c r="H13" s="98"/>
    </row>
    <row r="14" spans="2:14" ht="66" customHeight="1">
      <c r="B14" s="99" t="s">
        <v>179</v>
      </c>
      <c r="C14" s="100" t="s">
        <v>80</v>
      </c>
      <c r="D14" s="101" t="s">
        <v>14</v>
      </c>
      <c r="E14" s="134" t="s">
        <v>180</v>
      </c>
      <c r="F14" s="379" t="s">
        <v>192</v>
      </c>
      <c r="G14" s="380"/>
      <c r="H14" s="102" t="s">
        <v>81</v>
      </c>
    </row>
    <row r="15" spans="2:14" ht="38.25" customHeight="1">
      <c r="B15" s="103" t="s">
        <v>76</v>
      </c>
      <c r="C15" s="194"/>
      <c r="D15" s="195"/>
      <c r="E15" s="196"/>
      <c r="F15" s="197"/>
      <c r="G15" s="198" t="s">
        <v>16</v>
      </c>
      <c r="H15" s="199"/>
      <c r="L15" s="19" t="s">
        <v>201</v>
      </c>
    </row>
    <row r="16" spans="2:14" ht="38.25" customHeight="1">
      <c r="B16" s="104" t="s">
        <v>77</v>
      </c>
      <c r="C16" s="200"/>
      <c r="D16" s="206"/>
      <c r="E16" s="202"/>
      <c r="F16" s="203"/>
      <c r="G16" s="204" t="s">
        <v>16</v>
      </c>
      <c r="H16" s="205"/>
      <c r="L16" s="19" t="s">
        <v>200</v>
      </c>
    </row>
    <row r="17" spans="2:12" ht="38.25" customHeight="1">
      <c r="B17" s="104" t="s">
        <v>78</v>
      </c>
      <c r="C17" s="200"/>
      <c r="D17" s="201"/>
      <c r="E17" s="202"/>
      <c r="F17" s="203"/>
      <c r="G17" s="204" t="s">
        <v>16</v>
      </c>
      <c r="H17" s="205"/>
      <c r="L17" s="19" t="s">
        <v>202</v>
      </c>
    </row>
    <row r="18" spans="2:12" ht="38.25" customHeight="1">
      <c r="B18" s="104" t="s">
        <v>86</v>
      </c>
      <c r="C18" s="207"/>
      <c r="D18" s="563"/>
      <c r="E18" s="202"/>
      <c r="F18" s="208"/>
      <c r="G18" s="204" t="s">
        <v>16</v>
      </c>
      <c r="H18" s="209"/>
      <c r="L18" s="19" t="s">
        <v>203</v>
      </c>
    </row>
    <row r="19" spans="2:12" ht="38.25" customHeight="1">
      <c r="B19" s="104" t="s">
        <v>87</v>
      </c>
      <c r="C19" s="207"/>
      <c r="D19" s="206"/>
      <c r="E19" s="202"/>
      <c r="F19" s="208"/>
      <c r="G19" s="204" t="s">
        <v>16</v>
      </c>
      <c r="H19" s="209"/>
      <c r="L19" s="19" t="s">
        <v>204</v>
      </c>
    </row>
    <row r="20" spans="2:12" ht="38.25" customHeight="1">
      <c r="B20" s="104" t="s">
        <v>88</v>
      </c>
      <c r="C20" s="207"/>
      <c r="D20" s="201"/>
      <c r="E20" s="202"/>
      <c r="F20" s="208"/>
      <c r="G20" s="204" t="s">
        <v>16</v>
      </c>
      <c r="H20" s="209"/>
      <c r="L20" s="19" t="s">
        <v>205</v>
      </c>
    </row>
    <row r="21" spans="2:12" ht="38.25" customHeight="1">
      <c r="B21" s="104" t="s">
        <v>209</v>
      </c>
      <c r="C21" s="207"/>
      <c r="D21" s="563"/>
      <c r="E21" s="202"/>
      <c r="F21" s="208"/>
      <c r="G21" s="204" t="s">
        <v>16</v>
      </c>
      <c r="H21" s="209"/>
      <c r="L21" s="19" t="s">
        <v>206</v>
      </c>
    </row>
    <row r="22" spans="2:12" ht="38.25" customHeight="1">
      <c r="B22" s="104" t="s">
        <v>210</v>
      </c>
      <c r="C22" s="207"/>
      <c r="D22" s="563"/>
      <c r="E22" s="202"/>
      <c r="F22" s="208"/>
      <c r="G22" s="204" t="s">
        <v>16</v>
      </c>
      <c r="H22" s="209"/>
      <c r="L22" s="19" t="s">
        <v>207</v>
      </c>
    </row>
    <row r="23" spans="2:12" ht="38.25" customHeight="1">
      <c r="B23" s="104" t="s">
        <v>211</v>
      </c>
      <c r="C23" s="207"/>
      <c r="D23" s="563"/>
      <c r="E23" s="202"/>
      <c r="F23" s="208"/>
      <c r="G23" s="204" t="s">
        <v>16</v>
      </c>
      <c r="H23" s="209"/>
      <c r="L23" s="19" t="s">
        <v>315</v>
      </c>
    </row>
    <row r="24" spans="2:12" ht="38.25" customHeight="1" thickBot="1">
      <c r="B24" s="104" t="s">
        <v>212</v>
      </c>
      <c r="C24" s="207"/>
      <c r="D24" s="564"/>
      <c r="E24" s="210"/>
      <c r="F24" s="208"/>
      <c r="G24" s="204" t="s">
        <v>16</v>
      </c>
      <c r="H24" s="209"/>
    </row>
    <row r="25" spans="2:12" ht="38.25" customHeight="1" thickTop="1" thickBot="1">
      <c r="B25" s="376" t="s">
        <v>79</v>
      </c>
      <c r="C25" s="377"/>
      <c r="D25" s="378"/>
      <c r="E25" s="153">
        <f>SUM(E15:E24)</f>
        <v>0</v>
      </c>
      <c r="F25" s="105">
        <f>SUM(F15:F24)</f>
        <v>0</v>
      </c>
      <c r="G25" s="106" t="s">
        <v>16</v>
      </c>
      <c r="H25" s="106"/>
    </row>
    <row r="26" spans="2:12" ht="37.5" customHeight="1">
      <c r="B26" s="107"/>
      <c r="C26" s="108"/>
      <c r="D26" s="108"/>
      <c r="E26" s="108"/>
      <c r="F26" s="109"/>
      <c r="G26" s="110"/>
      <c r="H26" s="110"/>
    </row>
    <row r="27" spans="2:12" ht="39.6" customHeight="1">
      <c r="B27" s="67"/>
      <c r="C27" s="372"/>
      <c r="D27" s="372"/>
      <c r="E27" s="372"/>
      <c r="F27" s="372"/>
      <c r="G27" s="372"/>
      <c r="H27" s="372"/>
      <c r="I27" s="111"/>
    </row>
    <row r="28" spans="2:12" ht="30" customHeight="1">
      <c r="B28" s="62"/>
      <c r="C28" s="373"/>
      <c r="D28" s="374"/>
      <c r="E28" s="374"/>
      <c r="F28" s="374"/>
      <c r="G28" s="374"/>
      <c r="H28" s="374"/>
      <c r="I28" s="374"/>
      <c r="J28" s="111"/>
      <c r="K28" s="111"/>
    </row>
    <row r="29" spans="2:12" ht="26.25" customHeight="1">
      <c r="B29" s="112"/>
      <c r="C29" s="63"/>
      <c r="D29" s="63"/>
      <c r="E29" s="63"/>
      <c r="F29" s="63"/>
      <c r="G29" s="63"/>
      <c r="H29" s="63"/>
      <c r="I29" s="63"/>
      <c r="L29" s="19">
        <v>1</v>
      </c>
    </row>
    <row r="30" spans="2:12" ht="34.5" customHeight="1">
      <c r="L30" s="19">
        <v>2</v>
      </c>
    </row>
  </sheetData>
  <mergeCells count="7">
    <mergeCell ref="C27:H27"/>
    <mergeCell ref="C28:I28"/>
    <mergeCell ref="G3:H3"/>
    <mergeCell ref="B7:I7"/>
    <mergeCell ref="B8:I8"/>
    <mergeCell ref="B25:D25"/>
    <mergeCell ref="F14:G14"/>
  </mergeCells>
  <phoneticPr fontId="1"/>
  <dataValidations count="3">
    <dataValidation type="list" allowBlank="1" showInputMessage="1" showErrorMessage="1" sqref="I1">
      <formula1>"申請,実績報告"</formula1>
    </dataValidation>
    <dataValidation type="list" allowBlank="1" showInputMessage="1" showErrorMessage="1" sqref="E15:E23">
      <formula1>$L$29:$L$30</formula1>
    </dataValidation>
    <dataValidation type="list" allowBlank="1" showInputMessage="1" showErrorMessage="1" sqref="D15:D24 E24">
      <formula1>$L$15:$L$23</formula1>
    </dataValidation>
  </dataValidations>
  <pageMargins left="0.76" right="0.59" top="0.55118110236220474" bottom="0.55118110236220474" header="0.31496062992125984" footer="0.31496062992125984"/>
  <pageSetup paperSize="9" scale="3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R57"/>
  <sheetViews>
    <sheetView showGridLines="0" view="pageBreakPreview" zoomScale="55" zoomScaleNormal="100" zoomScaleSheetLayoutView="55" workbookViewId="0">
      <selection activeCell="G9" sqref="G9:G10"/>
    </sheetView>
  </sheetViews>
  <sheetFormatPr defaultColWidth="9" defaultRowHeight="13.5"/>
  <cols>
    <col min="1" max="1" width="3.25" style="135" customWidth="1"/>
    <col min="2" max="2" width="4.375" style="135" customWidth="1"/>
    <col min="3" max="3" width="35.5" style="135" customWidth="1"/>
    <col min="4" max="4" width="33.875" style="135" customWidth="1"/>
    <col min="5" max="5" width="30.75" style="135" customWidth="1"/>
    <col min="6" max="6" width="14.875" style="135" customWidth="1"/>
    <col min="7" max="7" width="27.625" style="135" customWidth="1"/>
    <col min="8" max="8" width="30.5" style="135" customWidth="1"/>
    <col min="9" max="9" width="16.5" style="135" customWidth="1"/>
    <col min="10" max="11" width="13.25" style="135" customWidth="1"/>
    <col min="12" max="12" width="23.875" style="135" customWidth="1"/>
    <col min="13" max="13" width="4" style="135" customWidth="1"/>
    <col min="14" max="14" width="9" style="135"/>
    <col min="15" max="15" width="16.625" style="135" hidden="1" customWidth="1"/>
    <col min="16" max="16384" width="9" style="135"/>
  </cols>
  <sheetData>
    <row r="1" spans="1:14" ht="14.25" thickBot="1"/>
    <row r="2" spans="1:14" ht="33" customHeight="1" thickBot="1">
      <c r="A2" s="138" t="str">
        <f>IF(L2="申請","別紙２（第１号様式）（第９条関係）",IF(L2="実績報告","別紙２（第５号様式）（第１２条関係）",""))</f>
        <v>別紙２（第１号様式）（第９条関係）</v>
      </c>
      <c r="K2" s="136"/>
      <c r="L2" s="64" t="s">
        <v>140</v>
      </c>
    </row>
    <row r="3" spans="1:14" ht="23.25" customHeight="1"/>
    <row r="4" spans="1:14" ht="27" customHeight="1">
      <c r="A4" s="401" t="s">
        <v>217</v>
      </c>
      <c r="B4" s="401"/>
      <c r="C4" s="401"/>
      <c r="D4" s="401"/>
      <c r="E4" s="401"/>
      <c r="F4" s="401"/>
      <c r="G4" s="401"/>
      <c r="H4" s="401"/>
      <c r="I4" s="401"/>
      <c r="J4" s="401"/>
      <c r="K4" s="401"/>
      <c r="L4" s="401"/>
      <c r="M4" s="401"/>
      <c r="N4" s="137"/>
    </row>
    <row r="5" spans="1:14" ht="30.75" customHeight="1">
      <c r="A5" s="401" t="s">
        <v>208</v>
      </c>
      <c r="B5" s="401"/>
      <c r="C5" s="401"/>
      <c r="D5" s="401"/>
      <c r="E5" s="401"/>
      <c r="F5" s="401"/>
      <c r="G5" s="401"/>
      <c r="H5" s="401"/>
      <c r="I5" s="401"/>
      <c r="J5" s="401"/>
      <c r="K5" s="401"/>
      <c r="L5" s="401"/>
      <c r="M5" s="401"/>
      <c r="N5" s="137"/>
    </row>
    <row r="6" spans="1:14" ht="27" customHeight="1"/>
    <row r="7" spans="1:14" ht="34.5" customHeight="1">
      <c r="B7" s="407"/>
      <c r="C7" s="409" t="s">
        <v>186</v>
      </c>
      <c r="D7" s="409" t="s">
        <v>198</v>
      </c>
      <c r="E7" s="413" t="s">
        <v>199</v>
      </c>
      <c r="F7" s="413" t="s">
        <v>181</v>
      </c>
      <c r="G7" s="413" t="s">
        <v>182</v>
      </c>
      <c r="H7" s="411" t="s">
        <v>183</v>
      </c>
      <c r="I7" s="411" t="s">
        <v>188</v>
      </c>
      <c r="J7" s="411" t="s">
        <v>189</v>
      </c>
      <c r="K7" s="411" t="s">
        <v>190</v>
      </c>
      <c r="L7" s="411" t="s">
        <v>191</v>
      </c>
    </row>
    <row r="8" spans="1:14" ht="34.5" customHeight="1">
      <c r="B8" s="408"/>
      <c r="C8" s="410"/>
      <c r="D8" s="410"/>
      <c r="E8" s="414"/>
      <c r="F8" s="414"/>
      <c r="G8" s="414"/>
      <c r="H8" s="412"/>
      <c r="I8" s="412"/>
      <c r="J8" s="412"/>
      <c r="K8" s="412"/>
      <c r="L8" s="412"/>
    </row>
    <row r="9" spans="1:14" ht="21" customHeight="1">
      <c r="B9" s="393">
        <v>1</v>
      </c>
      <c r="C9" s="397"/>
      <c r="D9" s="397"/>
      <c r="E9" s="405"/>
      <c r="F9" s="405"/>
      <c r="G9" s="402"/>
      <c r="H9" s="402"/>
      <c r="I9" s="387"/>
      <c r="J9" s="389"/>
      <c r="K9" s="391">
        <f>IF(I9&lt;30000,I9,30000)</f>
        <v>0</v>
      </c>
      <c r="L9" s="385">
        <f>ROUNDDOWN(K9*J9,-3)</f>
        <v>0</v>
      </c>
    </row>
    <row r="10" spans="1:14" ht="21" customHeight="1">
      <c r="B10" s="394"/>
      <c r="C10" s="398"/>
      <c r="D10" s="398"/>
      <c r="E10" s="406"/>
      <c r="F10" s="406"/>
      <c r="G10" s="403"/>
      <c r="H10" s="403"/>
      <c r="I10" s="388"/>
      <c r="J10" s="390"/>
      <c r="K10" s="392"/>
      <c r="L10" s="404"/>
    </row>
    <row r="11" spans="1:14" ht="21" customHeight="1">
      <c r="B11" s="393">
        <v>2</v>
      </c>
      <c r="C11" s="397"/>
      <c r="D11" s="397"/>
      <c r="E11" s="405"/>
      <c r="F11" s="405"/>
      <c r="G11" s="402"/>
      <c r="H11" s="402"/>
      <c r="I11" s="387"/>
      <c r="J11" s="389"/>
      <c r="K11" s="391">
        <f t="shared" ref="K11" si="0">IF(I11&lt;30000,I11,30000)</f>
        <v>0</v>
      </c>
      <c r="L11" s="385">
        <f t="shared" ref="L11" si="1">ROUNDDOWN(K11*J11,-3)</f>
        <v>0</v>
      </c>
    </row>
    <row r="12" spans="1:14" ht="21" customHeight="1">
      <c r="B12" s="394"/>
      <c r="C12" s="398"/>
      <c r="D12" s="398"/>
      <c r="E12" s="406"/>
      <c r="F12" s="406"/>
      <c r="G12" s="403"/>
      <c r="H12" s="403"/>
      <c r="I12" s="388"/>
      <c r="J12" s="390"/>
      <c r="K12" s="392"/>
      <c r="L12" s="404"/>
    </row>
    <row r="13" spans="1:14" ht="21" customHeight="1">
      <c r="B13" s="393">
        <v>3</v>
      </c>
      <c r="C13" s="397"/>
      <c r="D13" s="397"/>
      <c r="E13" s="405"/>
      <c r="F13" s="405"/>
      <c r="G13" s="402"/>
      <c r="H13" s="402"/>
      <c r="I13" s="387"/>
      <c r="J13" s="389"/>
      <c r="K13" s="391">
        <f t="shared" ref="K13" si="2">IF(I13&lt;30000,I13,30000)</f>
        <v>0</v>
      </c>
      <c r="L13" s="385">
        <f t="shared" ref="L13" si="3">ROUNDDOWN(K13*J13,-3)</f>
        <v>0</v>
      </c>
    </row>
    <row r="14" spans="1:14" ht="21" customHeight="1">
      <c r="B14" s="394"/>
      <c r="C14" s="398"/>
      <c r="D14" s="398"/>
      <c r="E14" s="406"/>
      <c r="F14" s="406"/>
      <c r="G14" s="403"/>
      <c r="H14" s="403"/>
      <c r="I14" s="388"/>
      <c r="J14" s="390"/>
      <c r="K14" s="392"/>
      <c r="L14" s="404"/>
    </row>
    <row r="15" spans="1:14" ht="21" customHeight="1">
      <c r="B15" s="393">
        <v>4</v>
      </c>
      <c r="C15" s="397"/>
      <c r="D15" s="397"/>
      <c r="E15" s="405"/>
      <c r="F15" s="405"/>
      <c r="G15" s="402"/>
      <c r="H15" s="402"/>
      <c r="I15" s="387"/>
      <c r="J15" s="389"/>
      <c r="K15" s="391">
        <f t="shared" ref="K15" si="4">IF(I15&lt;30000,I15,30000)</f>
        <v>0</v>
      </c>
      <c r="L15" s="385">
        <f t="shared" ref="L15" si="5">ROUNDDOWN(K15*J15,-3)</f>
        <v>0</v>
      </c>
    </row>
    <row r="16" spans="1:14" ht="21" customHeight="1">
      <c r="B16" s="394"/>
      <c r="C16" s="398"/>
      <c r="D16" s="398"/>
      <c r="E16" s="406"/>
      <c r="F16" s="406"/>
      <c r="G16" s="403"/>
      <c r="H16" s="403"/>
      <c r="I16" s="388"/>
      <c r="J16" s="390"/>
      <c r="K16" s="392"/>
      <c r="L16" s="404"/>
    </row>
    <row r="17" spans="2:12" ht="21" customHeight="1">
      <c r="B17" s="393">
        <v>5</v>
      </c>
      <c r="C17" s="397"/>
      <c r="D17" s="397"/>
      <c r="E17" s="405"/>
      <c r="F17" s="405"/>
      <c r="G17" s="402"/>
      <c r="H17" s="415"/>
      <c r="I17" s="387"/>
      <c r="J17" s="389"/>
      <c r="K17" s="391">
        <f t="shared" ref="K17" si="6">IF(I17&lt;30000,I17,30000)</f>
        <v>0</v>
      </c>
      <c r="L17" s="385">
        <f t="shared" ref="L17" si="7">ROUNDDOWN(K17*J17,-3)</f>
        <v>0</v>
      </c>
    </row>
    <row r="18" spans="2:12" ht="21" customHeight="1">
      <c r="B18" s="394"/>
      <c r="C18" s="398"/>
      <c r="D18" s="398"/>
      <c r="E18" s="406"/>
      <c r="F18" s="406"/>
      <c r="G18" s="403"/>
      <c r="H18" s="416"/>
      <c r="I18" s="388"/>
      <c r="J18" s="390"/>
      <c r="K18" s="392"/>
      <c r="L18" s="404"/>
    </row>
    <row r="19" spans="2:12" ht="21" customHeight="1">
      <c r="B19" s="393">
        <v>6</v>
      </c>
      <c r="C19" s="397"/>
      <c r="D19" s="397"/>
      <c r="E19" s="405"/>
      <c r="F19" s="405"/>
      <c r="G19" s="402"/>
      <c r="H19" s="415"/>
      <c r="I19" s="387"/>
      <c r="J19" s="389"/>
      <c r="K19" s="391">
        <f t="shared" ref="K19" si="8">IF(I19&lt;30000,I19,30000)</f>
        <v>0</v>
      </c>
      <c r="L19" s="385">
        <f t="shared" ref="L19" si="9">ROUNDDOWN(K19*J19,-3)</f>
        <v>0</v>
      </c>
    </row>
    <row r="20" spans="2:12" ht="21" customHeight="1">
      <c r="B20" s="394"/>
      <c r="C20" s="398"/>
      <c r="D20" s="398"/>
      <c r="E20" s="406"/>
      <c r="F20" s="406"/>
      <c r="G20" s="403"/>
      <c r="H20" s="416"/>
      <c r="I20" s="388"/>
      <c r="J20" s="390"/>
      <c r="K20" s="392"/>
      <c r="L20" s="404"/>
    </row>
    <row r="21" spans="2:12" ht="21" customHeight="1">
      <c r="B21" s="393">
        <v>7</v>
      </c>
      <c r="C21" s="397"/>
      <c r="D21" s="397"/>
      <c r="E21" s="405"/>
      <c r="F21" s="405"/>
      <c r="G21" s="402"/>
      <c r="H21" s="415"/>
      <c r="I21" s="387"/>
      <c r="J21" s="389"/>
      <c r="K21" s="391">
        <f t="shared" ref="K21" si="10">IF(I21&lt;30000,I21,30000)</f>
        <v>0</v>
      </c>
      <c r="L21" s="385">
        <f t="shared" ref="L21" si="11">ROUNDDOWN(K21*J21,-3)</f>
        <v>0</v>
      </c>
    </row>
    <row r="22" spans="2:12" ht="21" customHeight="1">
      <c r="B22" s="394"/>
      <c r="C22" s="398"/>
      <c r="D22" s="398"/>
      <c r="E22" s="406"/>
      <c r="F22" s="406"/>
      <c r="G22" s="403"/>
      <c r="H22" s="416"/>
      <c r="I22" s="388"/>
      <c r="J22" s="390"/>
      <c r="K22" s="392"/>
      <c r="L22" s="404"/>
    </row>
    <row r="23" spans="2:12" ht="21" customHeight="1">
      <c r="B23" s="393">
        <v>8</v>
      </c>
      <c r="C23" s="397"/>
      <c r="D23" s="397"/>
      <c r="E23" s="405"/>
      <c r="F23" s="405"/>
      <c r="G23" s="402"/>
      <c r="H23" s="415"/>
      <c r="I23" s="387"/>
      <c r="J23" s="389"/>
      <c r="K23" s="391">
        <f t="shared" ref="K23" si="12">IF(I23&lt;30000,I23,30000)</f>
        <v>0</v>
      </c>
      <c r="L23" s="385">
        <f t="shared" ref="L23" si="13">ROUNDDOWN(K23*J23,-3)</f>
        <v>0</v>
      </c>
    </row>
    <row r="24" spans="2:12" ht="21" customHeight="1">
      <c r="B24" s="394"/>
      <c r="C24" s="398"/>
      <c r="D24" s="398"/>
      <c r="E24" s="406"/>
      <c r="F24" s="406"/>
      <c r="G24" s="403"/>
      <c r="H24" s="416"/>
      <c r="I24" s="388"/>
      <c r="J24" s="390"/>
      <c r="K24" s="392"/>
      <c r="L24" s="404"/>
    </row>
    <row r="25" spans="2:12" ht="21" customHeight="1">
      <c r="B25" s="393">
        <v>9</v>
      </c>
      <c r="C25" s="397"/>
      <c r="D25" s="397"/>
      <c r="E25" s="405"/>
      <c r="F25" s="405"/>
      <c r="G25" s="402"/>
      <c r="H25" s="415"/>
      <c r="I25" s="387"/>
      <c r="J25" s="389"/>
      <c r="K25" s="391">
        <f t="shared" ref="K25" si="14">IF(I25&lt;30000,I25,30000)</f>
        <v>0</v>
      </c>
      <c r="L25" s="385">
        <f t="shared" ref="L25" si="15">ROUNDDOWN(K25*J25,-3)</f>
        <v>0</v>
      </c>
    </row>
    <row r="26" spans="2:12" ht="21" customHeight="1">
      <c r="B26" s="394"/>
      <c r="C26" s="398"/>
      <c r="D26" s="398"/>
      <c r="E26" s="406"/>
      <c r="F26" s="406"/>
      <c r="G26" s="403"/>
      <c r="H26" s="416"/>
      <c r="I26" s="388"/>
      <c r="J26" s="390"/>
      <c r="K26" s="392"/>
      <c r="L26" s="404"/>
    </row>
    <row r="27" spans="2:12" ht="21" customHeight="1">
      <c r="B27" s="393">
        <v>10</v>
      </c>
      <c r="C27" s="397"/>
      <c r="D27" s="397"/>
      <c r="E27" s="405"/>
      <c r="F27" s="405"/>
      <c r="G27" s="402"/>
      <c r="H27" s="402"/>
      <c r="I27" s="387"/>
      <c r="J27" s="389"/>
      <c r="K27" s="391">
        <f t="shared" ref="K27" si="16">IF(I27&lt;30000,I27,30000)</f>
        <v>0</v>
      </c>
      <c r="L27" s="385">
        <f t="shared" ref="L27" si="17">ROUNDDOWN(K27*J27,-3)</f>
        <v>0</v>
      </c>
    </row>
    <row r="28" spans="2:12" ht="21" customHeight="1">
      <c r="B28" s="394"/>
      <c r="C28" s="398"/>
      <c r="D28" s="398"/>
      <c r="E28" s="406"/>
      <c r="F28" s="406"/>
      <c r="G28" s="403"/>
      <c r="H28" s="403"/>
      <c r="I28" s="388"/>
      <c r="J28" s="390"/>
      <c r="K28" s="392"/>
      <c r="L28" s="404"/>
    </row>
    <row r="29" spans="2:12" ht="21" customHeight="1">
      <c r="B29" s="393">
        <v>11</v>
      </c>
      <c r="C29" s="397"/>
      <c r="D29" s="397"/>
      <c r="E29" s="405"/>
      <c r="F29" s="405"/>
      <c r="G29" s="402"/>
      <c r="H29" s="415"/>
      <c r="I29" s="387"/>
      <c r="J29" s="389"/>
      <c r="K29" s="391">
        <f t="shared" ref="K29" si="18">IF(I29&lt;30000,I29,30000)</f>
        <v>0</v>
      </c>
      <c r="L29" s="385">
        <f t="shared" ref="L29" si="19">ROUNDDOWN(K29*J29,-3)</f>
        <v>0</v>
      </c>
    </row>
    <row r="30" spans="2:12" ht="21" customHeight="1">
      <c r="B30" s="394"/>
      <c r="C30" s="398"/>
      <c r="D30" s="398"/>
      <c r="E30" s="406"/>
      <c r="F30" s="406"/>
      <c r="G30" s="403"/>
      <c r="H30" s="416"/>
      <c r="I30" s="388"/>
      <c r="J30" s="390"/>
      <c r="K30" s="392"/>
      <c r="L30" s="404"/>
    </row>
    <row r="31" spans="2:12" ht="21" customHeight="1">
      <c r="B31" s="393">
        <v>12</v>
      </c>
      <c r="C31" s="397"/>
      <c r="D31" s="397"/>
      <c r="E31" s="405"/>
      <c r="F31" s="405"/>
      <c r="G31" s="402"/>
      <c r="H31" s="415"/>
      <c r="I31" s="387"/>
      <c r="J31" s="389"/>
      <c r="K31" s="391">
        <f t="shared" ref="K31" si="20">IF(I31&lt;30000,I31,30000)</f>
        <v>0</v>
      </c>
      <c r="L31" s="385">
        <f t="shared" ref="L31" si="21">ROUNDDOWN(K31*J31,-3)</f>
        <v>0</v>
      </c>
    </row>
    <row r="32" spans="2:12" ht="21" customHeight="1">
      <c r="B32" s="394"/>
      <c r="C32" s="398"/>
      <c r="D32" s="398"/>
      <c r="E32" s="406"/>
      <c r="F32" s="406"/>
      <c r="G32" s="403"/>
      <c r="H32" s="416"/>
      <c r="I32" s="388"/>
      <c r="J32" s="390"/>
      <c r="K32" s="392"/>
      <c r="L32" s="404"/>
    </row>
    <row r="33" spans="2:18" ht="21" customHeight="1">
      <c r="B33" s="393">
        <v>13</v>
      </c>
      <c r="C33" s="397"/>
      <c r="D33" s="397"/>
      <c r="E33" s="405"/>
      <c r="F33" s="405"/>
      <c r="G33" s="402"/>
      <c r="H33" s="415"/>
      <c r="I33" s="387"/>
      <c r="J33" s="389"/>
      <c r="K33" s="391">
        <f t="shared" ref="K33" si="22">IF(I33&lt;30000,I33,30000)</f>
        <v>0</v>
      </c>
      <c r="L33" s="385">
        <f t="shared" ref="L33" si="23">ROUNDDOWN(K33*J33,-3)</f>
        <v>0</v>
      </c>
    </row>
    <row r="34" spans="2:18" ht="21" customHeight="1">
      <c r="B34" s="394"/>
      <c r="C34" s="398"/>
      <c r="D34" s="398"/>
      <c r="E34" s="406"/>
      <c r="F34" s="406"/>
      <c r="G34" s="403"/>
      <c r="H34" s="416"/>
      <c r="I34" s="388"/>
      <c r="J34" s="390"/>
      <c r="K34" s="392"/>
      <c r="L34" s="404"/>
    </row>
    <row r="35" spans="2:18" ht="21" customHeight="1">
      <c r="B35" s="393">
        <v>14</v>
      </c>
      <c r="C35" s="397"/>
      <c r="D35" s="397"/>
      <c r="E35" s="405"/>
      <c r="F35" s="405"/>
      <c r="G35" s="402"/>
      <c r="H35" s="415"/>
      <c r="I35" s="387"/>
      <c r="J35" s="389"/>
      <c r="K35" s="391">
        <f t="shared" ref="K35" si="24">IF(I35&lt;30000,I35,30000)</f>
        <v>0</v>
      </c>
      <c r="L35" s="385">
        <f t="shared" ref="L35" si="25">ROUNDDOWN(K35*J35,-3)</f>
        <v>0</v>
      </c>
    </row>
    <row r="36" spans="2:18" ht="21" customHeight="1">
      <c r="B36" s="394"/>
      <c r="C36" s="398"/>
      <c r="D36" s="398"/>
      <c r="E36" s="406"/>
      <c r="F36" s="406"/>
      <c r="G36" s="403"/>
      <c r="H36" s="416"/>
      <c r="I36" s="388"/>
      <c r="J36" s="390"/>
      <c r="K36" s="392"/>
      <c r="L36" s="404"/>
    </row>
    <row r="37" spans="2:18" ht="21" customHeight="1">
      <c r="B37" s="393">
        <v>15</v>
      </c>
      <c r="C37" s="397"/>
      <c r="D37" s="397"/>
      <c r="E37" s="405"/>
      <c r="F37" s="405"/>
      <c r="G37" s="402"/>
      <c r="H37" s="415"/>
      <c r="I37" s="387"/>
      <c r="J37" s="389"/>
      <c r="K37" s="391">
        <f>IF(I37&lt;30000,I37,30000)</f>
        <v>0</v>
      </c>
      <c r="L37" s="385">
        <f t="shared" ref="L37:L47" si="26">ROUNDDOWN(K37*J37,-3)</f>
        <v>0</v>
      </c>
    </row>
    <row r="38" spans="2:18" ht="21" customHeight="1">
      <c r="B38" s="394"/>
      <c r="C38" s="398"/>
      <c r="D38" s="398"/>
      <c r="E38" s="406"/>
      <c r="F38" s="406"/>
      <c r="G38" s="403"/>
      <c r="H38" s="416"/>
      <c r="I38" s="388"/>
      <c r="J38" s="390"/>
      <c r="K38" s="392"/>
      <c r="L38" s="386"/>
    </row>
    <row r="39" spans="2:18" ht="21" customHeight="1">
      <c r="B39" s="393">
        <v>16</v>
      </c>
      <c r="C39" s="395"/>
      <c r="D39" s="397"/>
      <c r="E39" s="399"/>
      <c r="F39" s="399"/>
      <c r="G39" s="381"/>
      <c r="H39" s="383"/>
      <c r="I39" s="387"/>
      <c r="J39" s="389"/>
      <c r="K39" s="391">
        <f t="shared" ref="K39" si="27">IF(I39&lt;30000,I39,30000)</f>
        <v>0</v>
      </c>
      <c r="L39" s="385">
        <f t="shared" si="26"/>
        <v>0</v>
      </c>
    </row>
    <row r="40" spans="2:18" ht="21" customHeight="1">
      <c r="B40" s="394"/>
      <c r="C40" s="396"/>
      <c r="D40" s="398"/>
      <c r="E40" s="400"/>
      <c r="F40" s="400"/>
      <c r="G40" s="382"/>
      <c r="H40" s="384"/>
      <c r="I40" s="388"/>
      <c r="J40" s="390"/>
      <c r="K40" s="392"/>
      <c r="L40" s="386"/>
    </row>
    <row r="41" spans="2:18" ht="21" customHeight="1">
      <c r="B41" s="393">
        <v>17</v>
      </c>
      <c r="C41" s="395"/>
      <c r="D41" s="397"/>
      <c r="E41" s="399"/>
      <c r="F41" s="399"/>
      <c r="G41" s="381"/>
      <c r="H41" s="383"/>
      <c r="I41" s="387"/>
      <c r="J41" s="389"/>
      <c r="K41" s="391">
        <f t="shared" ref="K41" si="28">IF(I41&lt;30000,I41,30000)</f>
        <v>0</v>
      </c>
      <c r="L41" s="385">
        <f t="shared" si="26"/>
        <v>0</v>
      </c>
    </row>
    <row r="42" spans="2:18" ht="21" customHeight="1">
      <c r="B42" s="394"/>
      <c r="C42" s="396"/>
      <c r="D42" s="398"/>
      <c r="E42" s="400"/>
      <c r="F42" s="400"/>
      <c r="G42" s="382"/>
      <c r="H42" s="384"/>
      <c r="I42" s="388"/>
      <c r="J42" s="390"/>
      <c r="K42" s="392"/>
      <c r="L42" s="386"/>
    </row>
    <row r="43" spans="2:18" ht="21" customHeight="1">
      <c r="B43" s="393">
        <v>18</v>
      </c>
      <c r="C43" s="395"/>
      <c r="D43" s="397"/>
      <c r="E43" s="399"/>
      <c r="F43" s="399"/>
      <c r="G43" s="381"/>
      <c r="H43" s="383"/>
      <c r="I43" s="387"/>
      <c r="J43" s="389"/>
      <c r="K43" s="391">
        <f t="shared" ref="K43" si="29">IF(I43&lt;30000,I43,30000)</f>
        <v>0</v>
      </c>
      <c r="L43" s="385">
        <f t="shared" si="26"/>
        <v>0</v>
      </c>
    </row>
    <row r="44" spans="2:18" ht="21" customHeight="1">
      <c r="B44" s="394"/>
      <c r="C44" s="396"/>
      <c r="D44" s="398"/>
      <c r="E44" s="400"/>
      <c r="F44" s="400"/>
      <c r="G44" s="382"/>
      <c r="H44" s="384"/>
      <c r="I44" s="388"/>
      <c r="J44" s="390"/>
      <c r="K44" s="392"/>
      <c r="L44" s="386"/>
    </row>
    <row r="45" spans="2:18" ht="21" customHeight="1">
      <c r="B45" s="393">
        <v>19</v>
      </c>
      <c r="C45" s="395"/>
      <c r="D45" s="397"/>
      <c r="E45" s="399"/>
      <c r="F45" s="399"/>
      <c r="G45" s="381"/>
      <c r="H45" s="383"/>
      <c r="I45" s="387"/>
      <c r="J45" s="389"/>
      <c r="K45" s="391">
        <f t="shared" ref="K45" si="30">IF(I45&lt;30000,I45,30000)</f>
        <v>0</v>
      </c>
      <c r="L45" s="385">
        <f t="shared" si="26"/>
        <v>0</v>
      </c>
    </row>
    <row r="46" spans="2:18" ht="21" customHeight="1">
      <c r="B46" s="394"/>
      <c r="C46" s="396"/>
      <c r="D46" s="398"/>
      <c r="E46" s="400"/>
      <c r="F46" s="400"/>
      <c r="G46" s="382"/>
      <c r="H46" s="384"/>
      <c r="I46" s="388"/>
      <c r="J46" s="390"/>
      <c r="K46" s="392"/>
      <c r="L46" s="386"/>
    </row>
    <row r="47" spans="2:18" ht="21" customHeight="1">
      <c r="B47" s="393">
        <v>20</v>
      </c>
      <c r="C47" s="395"/>
      <c r="D47" s="397"/>
      <c r="E47" s="399"/>
      <c r="F47" s="399"/>
      <c r="G47" s="381"/>
      <c r="H47" s="383"/>
      <c r="I47" s="387"/>
      <c r="J47" s="389"/>
      <c r="K47" s="391">
        <f t="shared" ref="K47" si="31">IF(I47&lt;30000,I47,30000)</f>
        <v>0</v>
      </c>
      <c r="L47" s="385">
        <f t="shared" si="26"/>
        <v>0</v>
      </c>
      <c r="R47" s="135" t="s">
        <v>214</v>
      </c>
    </row>
    <row r="48" spans="2:18" ht="21" customHeight="1" thickBot="1">
      <c r="B48" s="394"/>
      <c r="C48" s="396"/>
      <c r="D48" s="398"/>
      <c r="E48" s="400"/>
      <c r="F48" s="400"/>
      <c r="G48" s="382"/>
      <c r="H48" s="384"/>
      <c r="I48" s="388"/>
      <c r="J48" s="390"/>
      <c r="K48" s="392"/>
      <c r="L48" s="386"/>
      <c r="R48" s="135" t="s">
        <v>213</v>
      </c>
    </row>
    <row r="49" spans="2:13" s="140" customFormat="1" ht="48" customHeight="1" thickBot="1">
      <c r="B49" s="417"/>
      <c r="C49" s="418"/>
      <c r="D49" s="141"/>
      <c r="E49" s="141"/>
      <c r="F49" s="139"/>
      <c r="G49" s="139"/>
      <c r="H49" s="139"/>
      <c r="I49" s="139"/>
      <c r="J49" s="417" t="s">
        <v>193</v>
      </c>
      <c r="K49" s="418"/>
      <c r="L49" s="155">
        <f>SUM(L9:L38)</f>
        <v>0</v>
      </c>
      <c r="M49" s="142"/>
    </row>
    <row r="50" spans="2:13" ht="21" customHeight="1"/>
    <row r="51" spans="2:13" ht="73.5" customHeight="1">
      <c r="B51" s="419"/>
      <c r="C51" s="419"/>
      <c r="D51" s="419"/>
      <c r="E51" s="419"/>
      <c r="F51" s="419"/>
      <c r="G51" s="419"/>
      <c r="H51" s="419"/>
      <c r="I51" s="419"/>
      <c r="J51" s="419"/>
      <c r="K51" s="419"/>
      <c r="L51" s="419"/>
    </row>
    <row r="53" spans="2:13" hidden="1">
      <c r="F53" s="135" t="s">
        <v>184</v>
      </c>
    </row>
    <row r="54" spans="2:13" hidden="1">
      <c r="F54" s="135" t="s">
        <v>185</v>
      </c>
    </row>
    <row r="56" spans="2:13" ht="21" customHeight="1"/>
    <row r="57" spans="2:13" ht="30" customHeight="1"/>
  </sheetData>
  <sheetProtection insertRows="0" deleteRows="0"/>
  <mergeCells count="236">
    <mergeCell ref="B49:C49"/>
    <mergeCell ref="B51:L51"/>
    <mergeCell ref="H37:H38"/>
    <mergeCell ref="K37:K38"/>
    <mergeCell ref="L37:L38"/>
    <mergeCell ref="B37:B38"/>
    <mergeCell ref="C37:C38"/>
    <mergeCell ref="E37:E38"/>
    <mergeCell ref="F37:F38"/>
    <mergeCell ref="G37:G38"/>
    <mergeCell ref="I37:I38"/>
    <mergeCell ref="J37:J38"/>
    <mergeCell ref="J49:K49"/>
    <mergeCell ref="D37:D38"/>
    <mergeCell ref="B39:B40"/>
    <mergeCell ref="C39:C40"/>
    <mergeCell ref="D39:D40"/>
    <mergeCell ref="E39:E40"/>
    <mergeCell ref="F39:F40"/>
    <mergeCell ref="G39:G40"/>
    <mergeCell ref="H39:H40"/>
    <mergeCell ref="I39:I40"/>
    <mergeCell ref="J39:J40"/>
    <mergeCell ref="K39:K40"/>
    <mergeCell ref="H35:H36"/>
    <mergeCell ref="K35:K36"/>
    <mergeCell ref="L35:L36"/>
    <mergeCell ref="B35:B36"/>
    <mergeCell ref="C35:C36"/>
    <mergeCell ref="E35:E36"/>
    <mergeCell ref="F35:F36"/>
    <mergeCell ref="G35:G36"/>
    <mergeCell ref="I35:I36"/>
    <mergeCell ref="J35:J36"/>
    <mergeCell ref="D35:D36"/>
    <mergeCell ref="H33:H34"/>
    <mergeCell ref="K33:K34"/>
    <mergeCell ref="L33:L34"/>
    <mergeCell ref="B33:B34"/>
    <mergeCell ref="C33:C34"/>
    <mergeCell ref="E33:E34"/>
    <mergeCell ref="F33:F34"/>
    <mergeCell ref="G33:G34"/>
    <mergeCell ref="I33:I34"/>
    <mergeCell ref="J33:J34"/>
    <mergeCell ref="D33:D34"/>
    <mergeCell ref="H31:H32"/>
    <mergeCell ref="K31:K32"/>
    <mergeCell ref="L31:L32"/>
    <mergeCell ref="B31:B32"/>
    <mergeCell ref="C31:C32"/>
    <mergeCell ref="E31:E32"/>
    <mergeCell ref="F31:F32"/>
    <mergeCell ref="G31:G32"/>
    <mergeCell ref="I31:I32"/>
    <mergeCell ref="J31:J32"/>
    <mergeCell ref="D31:D32"/>
    <mergeCell ref="H29:H30"/>
    <mergeCell ref="K29:K30"/>
    <mergeCell ref="L29:L30"/>
    <mergeCell ref="B29:B30"/>
    <mergeCell ref="C29:C30"/>
    <mergeCell ref="E29:E30"/>
    <mergeCell ref="F29:F30"/>
    <mergeCell ref="G29:G30"/>
    <mergeCell ref="I29:I30"/>
    <mergeCell ref="J29:J30"/>
    <mergeCell ref="D29:D30"/>
    <mergeCell ref="H27:H28"/>
    <mergeCell ref="K27:K28"/>
    <mergeCell ref="L27:L28"/>
    <mergeCell ref="B27:B28"/>
    <mergeCell ref="C27:C28"/>
    <mergeCell ref="E27:E28"/>
    <mergeCell ref="F27:F28"/>
    <mergeCell ref="G27:G28"/>
    <mergeCell ref="I27:I28"/>
    <mergeCell ref="J27:J28"/>
    <mergeCell ref="D27:D28"/>
    <mergeCell ref="H25:H26"/>
    <mergeCell ref="K25:K26"/>
    <mergeCell ref="L25:L26"/>
    <mergeCell ref="B25:B26"/>
    <mergeCell ref="C25:C26"/>
    <mergeCell ref="E25:E26"/>
    <mergeCell ref="F25:F26"/>
    <mergeCell ref="G25:G26"/>
    <mergeCell ref="I25:I26"/>
    <mergeCell ref="J25:J26"/>
    <mergeCell ref="D25:D26"/>
    <mergeCell ref="H23:H24"/>
    <mergeCell ref="K23:K24"/>
    <mergeCell ref="L23:L24"/>
    <mergeCell ref="B23:B24"/>
    <mergeCell ref="C23:C24"/>
    <mergeCell ref="E23:E24"/>
    <mergeCell ref="F23:F24"/>
    <mergeCell ref="G23:G24"/>
    <mergeCell ref="I23:I24"/>
    <mergeCell ref="J23:J24"/>
    <mergeCell ref="D23:D24"/>
    <mergeCell ref="H21:H22"/>
    <mergeCell ref="K21:K22"/>
    <mergeCell ref="L21:L22"/>
    <mergeCell ref="B21:B22"/>
    <mergeCell ref="C21:C22"/>
    <mergeCell ref="E21:E22"/>
    <mergeCell ref="F21:F22"/>
    <mergeCell ref="G21:G22"/>
    <mergeCell ref="I21:I22"/>
    <mergeCell ref="J21:J22"/>
    <mergeCell ref="D21:D22"/>
    <mergeCell ref="H19:H20"/>
    <mergeCell ref="K19:K20"/>
    <mergeCell ref="L19:L20"/>
    <mergeCell ref="B19:B20"/>
    <mergeCell ref="C19:C20"/>
    <mergeCell ref="E19:E20"/>
    <mergeCell ref="F19:F20"/>
    <mergeCell ref="G19:G20"/>
    <mergeCell ref="I19:I20"/>
    <mergeCell ref="J19:J20"/>
    <mergeCell ref="D19:D20"/>
    <mergeCell ref="H17:H18"/>
    <mergeCell ref="K17:K18"/>
    <mergeCell ref="L17:L18"/>
    <mergeCell ref="B17:B18"/>
    <mergeCell ref="C17:C18"/>
    <mergeCell ref="E17:E18"/>
    <mergeCell ref="F17:F18"/>
    <mergeCell ref="G17:G18"/>
    <mergeCell ref="I17:I18"/>
    <mergeCell ref="J17:J18"/>
    <mergeCell ref="D17:D18"/>
    <mergeCell ref="H15:H16"/>
    <mergeCell ref="K15:K16"/>
    <mergeCell ref="L15:L16"/>
    <mergeCell ref="B15:B16"/>
    <mergeCell ref="C15:C16"/>
    <mergeCell ref="E15:E16"/>
    <mergeCell ref="F15:F16"/>
    <mergeCell ref="G15:G16"/>
    <mergeCell ref="I15:I16"/>
    <mergeCell ref="J15:J16"/>
    <mergeCell ref="D15:D16"/>
    <mergeCell ref="H13:H14"/>
    <mergeCell ref="K13:K14"/>
    <mergeCell ref="L13:L14"/>
    <mergeCell ref="B13:B14"/>
    <mergeCell ref="C13:C14"/>
    <mergeCell ref="E13:E14"/>
    <mergeCell ref="F13:F14"/>
    <mergeCell ref="G13:G14"/>
    <mergeCell ref="I13:I14"/>
    <mergeCell ref="J13:J14"/>
    <mergeCell ref="D13:D14"/>
    <mergeCell ref="H11:H12"/>
    <mergeCell ref="K11:K12"/>
    <mergeCell ref="L11:L12"/>
    <mergeCell ref="B11:B12"/>
    <mergeCell ref="C11:C12"/>
    <mergeCell ref="E11:E12"/>
    <mergeCell ref="F11:F12"/>
    <mergeCell ref="G11:G12"/>
    <mergeCell ref="I11:I12"/>
    <mergeCell ref="J11:J12"/>
    <mergeCell ref="D11:D12"/>
    <mergeCell ref="A5:M5"/>
    <mergeCell ref="A4:M4"/>
    <mergeCell ref="H9:H10"/>
    <mergeCell ref="K9:K10"/>
    <mergeCell ref="L9:L10"/>
    <mergeCell ref="B9:B10"/>
    <mergeCell ref="C9:C10"/>
    <mergeCell ref="E9:E10"/>
    <mergeCell ref="F9:F10"/>
    <mergeCell ref="G9:G10"/>
    <mergeCell ref="I9:I10"/>
    <mergeCell ref="J9:J10"/>
    <mergeCell ref="D9:D10"/>
    <mergeCell ref="B7:B8"/>
    <mergeCell ref="C7:C8"/>
    <mergeCell ref="K7:K8"/>
    <mergeCell ref="L7:L8"/>
    <mergeCell ref="E7:E8"/>
    <mergeCell ref="F7:F8"/>
    <mergeCell ref="G7:G8"/>
    <mergeCell ref="H7:H8"/>
    <mergeCell ref="J7:J8"/>
    <mergeCell ref="I7:I8"/>
    <mergeCell ref="D7:D8"/>
    <mergeCell ref="L39:L40"/>
    <mergeCell ref="B41:B42"/>
    <mergeCell ref="B43:B44"/>
    <mergeCell ref="B45:B46"/>
    <mergeCell ref="B47:B48"/>
    <mergeCell ref="C41:C42"/>
    <mergeCell ref="C43:C44"/>
    <mergeCell ref="C45:C46"/>
    <mergeCell ref="C47:C48"/>
    <mergeCell ref="D41:D42"/>
    <mergeCell ref="D43:D44"/>
    <mergeCell ref="D45:D46"/>
    <mergeCell ref="D47:D48"/>
    <mergeCell ref="E41:E42"/>
    <mergeCell ref="E43:E44"/>
    <mergeCell ref="E45:E46"/>
    <mergeCell ref="E47:E48"/>
    <mergeCell ref="F41:F42"/>
    <mergeCell ref="F43:F44"/>
    <mergeCell ref="F45:F46"/>
    <mergeCell ref="F47:F48"/>
    <mergeCell ref="G41:G42"/>
    <mergeCell ref="G43:G44"/>
    <mergeCell ref="G45:G46"/>
    <mergeCell ref="G47:G48"/>
    <mergeCell ref="H41:H42"/>
    <mergeCell ref="H43:H44"/>
    <mergeCell ref="H45:H46"/>
    <mergeCell ref="H47:H48"/>
    <mergeCell ref="L41:L42"/>
    <mergeCell ref="L43:L44"/>
    <mergeCell ref="L45:L46"/>
    <mergeCell ref="L47:L48"/>
    <mergeCell ref="I41:I42"/>
    <mergeCell ref="I43:I44"/>
    <mergeCell ref="I45:I46"/>
    <mergeCell ref="I47:I48"/>
    <mergeCell ref="J41:J42"/>
    <mergeCell ref="J43:J44"/>
    <mergeCell ref="J45:J46"/>
    <mergeCell ref="J47:J48"/>
    <mergeCell ref="K41:K42"/>
    <mergeCell ref="K43:K44"/>
    <mergeCell ref="K45:K46"/>
    <mergeCell ref="K47:K48"/>
  </mergeCells>
  <phoneticPr fontId="1"/>
  <dataValidations count="2">
    <dataValidation type="list" allowBlank="1" showInputMessage="1" showErrorMessage="1" sqref="L2">
      <formula1>"申請,実績報告"</formula1>
    </dataValidation>
    <dataValidation type="list" allowBlank="1" showInputMessage="1" showErrorMessage="1" sqref="F9:F48">
      <formula1>$R$47:$R$48</formula1>
    </dataValidation>
  </dataValidations>
  <pageMargins left="0.70866141732283472" right="0.70866141732283472" top="0.74803149606299213" bottom="0.74803149606299213" header="0.31496062992125984" footer="0.31496062992125984"/>
  <pageSetup paperSize="9" scale="32"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BW53"/>
  <sheetViews>
    <sheetView showGridLines="0" view="pageBreakPreview" topLeftCell="A7" zoomScaleNormal="100" zoomScaleSheetLayoutView="100" workbookViewId="0">
      <selection activeCell="H9" sqref="H9:AJ9"/>
    </sheetView>
  </sheetViews>
  <sheetFormatPr defaultColWidth="8.125" defaultRowHeight="14.25"/>
  <cols>
    <col min="1" max="7" width="2.125" style="19" customWidth="1"/>
    <col min="8" max="10" width="3.75" style="19" customWidth="1"/>
    <col min="11" max="11" width="4" style="19" customWidth="1"/>
    <col min="12" max="12" width="2.875" style="23" customWidth="1"/>
    <col min="13" max="13" width="3.75" style="23" customWidth="1"/>
    <col min="14" max="15" width="2.125" style="19" customWidth="1"/>
    <col min="16" max="16" width="3.625" style="19" customWidth="1"/>
    <col min="17" max="21" width="2.125" style="19" customWidth="1"/>
    <col min="22" max="22" width="3.375" style="19" customWidth="1"/>
    <col min="23" max="23" width="3.625" style="19" customWidth="1"/>
    <col min="24" max="25" width="3.25" style="19" customWidth="1"/>
    <col min="26" max="26" width="4" style="19" customWidth="1"/>
    <col min="27" max="27" width="3" style="19" customWidth="1"/>
    <col min="28" max="28" width="3.75" style="19" customWidth="1"/>
    <col min="29" max="30" width="2.125" style="19" customWidth="1"/>
    <col min="31" max="31" width="3.625" style="19" customWidth="1"/>
    <col min="32" max="32" width="2.125" style="19" customWidth="1"/>
    <col min="33" max="33" width="3.5" style="19" customWidth="1"/>
    <col min="34" max="34" width="2.125" style="19" customWidth="1"/>
    <col min="35" max="35" width="3.5" style="19" customWidth="1"/>
    <col min="36" max="36" width="6.25" style="19" customWidth="1"/>
    <col min="37" max="16384" width="8.125" style="19"/>
  </cols>
  <sheetData>
    <row r="1" spans="1:75" ht="17.25" customHeight="1">
      <c r="A1" s="18" t="s">
        <v>167</v>
      </c>
    </row>
    <row r="2" spans="1:75" ht="12" customHeight="1">
      <c r="AE2" s="448" t="str">
        <f>IF(【入力シート】!J9="","　年　月　日",【入力シート】!J9)</f>
        <v>　年　月　日</v>
      </c>
      <c r="AF2" s="448"/>
      <c r="AG2" s="448"/>
      <c r="AH2" s="448"/>
      <c r="AI2" s="448"/>
      <c r="AJ2" s="448"/>
    </row>
    <row r="3" spans="1:75" ht="12" customHeight="1">
      <c r="A3" s="449" t="s">
        <v>305</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row>
    <row r="4" spans="1:75" ht="12" customHeight="1">
      <c r="A4" s="450"/>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row>
    <row r="5" spans="1:75" ht="12" customHeight="1">
      <c r="A5" s="121"/>
      <c r="B5" s="121"/>
      <c r="C5" s="121"/>
      <c r="D5" s="121"/>
      <c r="E5" s="121"/>
      <c r="F5" s="121"/>
      <c r="G5" s="121"/>
      <c r="H5" s="121"/>
      <c r="I5" s="121"/>
      <c r="J5" s="121"/>
      <c r="K5" s="121"/>
      <c r="L5" s="123"/>
      <c r="M5" s="123"/>
      <c r="N5" s="121"/>
      <c r="O5" s="121"/>
      <c r="P5" s="121"/>
      <c r="Q5" s="121"/>
      <c r="R5" s="121"/>
      <c r="S5" s="121"/>
      <c r="T5" s="121"/>
      <c r="U5" s="121"/>
      <c r="V5" s="121"/>
      <c r="W5" s="121"/>
      <c r="X5" s="121"/>
      <c r="Y5" s="121"/>
      <c r="Z5" s="121"/>
      <c r="AA5" s="121"/>
      <c r="AB5" s="121"/>
      <c r="AC5" s="121"/>
      <c r="AD5" s="121"/>
      <c r="AE5" s="121"/>
      <c r="AF5" s="121"/>
      <c r="AG5" s="121"/>
      <c r="AH5" s="121"/>
      <c r="AI5" s="121"/>
      <c r="AJ5" s="121"/>
    </row>
    <row r="6" spans="1:75" s="24" customFormat="1" ht="17.45" customHeight="1">
      <c r="A6" s="120"/>
      <c r="B6" s="451" t="str">
        <f>"（法人名）" &amp;U46</f>
        <v>（法人名）</v>
      </c>
      <c r="C6" s="451"/>
      <c r="D6" s="451"/>
      <c r="E6" s="451"/>
      <c r="F6" s="451"/>
      <c r="G6" s="451"/>
      <c r="H6" s="451"/>
      <c r="I6" s="451"/>
      <c r="J6" s="451"/>
      <c r="K6" s="451"/>
      <c r="L6" s="452" t="s">
        <v>105</v>
      </c>
      <c r="M6" s="452"/>
      <c r="N6" s="452"/>
      <c r="O6" s="452" t="str">
        <f>"（対象者）" &amp;H9</f>
        <v>（対象者）</v>
      </c>
      <c r="P6" s="452"/>
      <c r="Q6" s="452"/>
      <c r="R6" s="452"/>
      <c r="S6" s="452"/>
      <c r="T6" s="452"/>
      <c r="U6" s="452"/>
      <c r="V6" s="452"/>
      <c r="W6" s="452"/>
      <c r="X6" s="452"/>
      <c r="Y6" s="452"/>
      <c r="Z6" s="452"/>
      <c r="AA6" s="451" t="s">
        <v>106</v>
      </c>
      <c r="AB6" s="451"/>
      <c r="AC6" s="451"/>
      <c r="AD6" s="451"/>
      <c r="AE6" s="451"/>
      <c r="AF6" s="451"/>
      <c r="AG6" s="451"/>
      <c r="AH6" s="451"/>
      <c r="AI6" s="451"/>
      <c r="AJ6" s="451"/>
    </row>
    <row r="7" spans="1:75" ht="16.899999999999999" customHeight="1">
      <c r="A7" s="452" t="s">
        <v>194</v>
      </c>
      <c r="B7" s="452"/>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row>
    <row r="8" spans="1:75" ht="12.6" customHeight="1">
      <c r="A8" s="124"/>
      <c r="B8" s="124"/>
      <c r="C8" s="124"/>
      <c r="D8" s="124"/>
      <c r="E8" s="124"/>
      <c r="F8" s="124"/>
      <c r="G8" s="124"/>
      <c r="H8" s="124"/>
      <c r="I8" s="124"/>
      <c r="J8" s="124"/>
      <c r="K8" s="124"/>
      <c r="L8" s="122"/>
      <c r="M8" s="122"/>
      <c r="N8" s="124"/>
      <c r="O8" s="124"/>
      <c r="P8" s="124"/>
      <c r="Q8" s="124"/>
      <c r="R8" s="124"/>
      <c r="S8" s="124"/>
      <c r="T8" s="124"/>
      <c r="U8" s="124"/>
      <c r="V8" s="124"/>
      <c r="W8" s="124"/>
      <c r="X8" s="124"/>
      <c r="Y8" s="124"/>
      <c r="Z8" s="124"/>
      <c r="AA8" s="124"/>
      <c r="AB8" s="124"/>
      <c r="AC8" s="124"/>
      <c r="AD8" s="124"/>
      <c r="AE8" s="124"/>
      <c r="AF8" s="124"/>
      <c r="AG8" s="124"/>
      <c r="AH8" s="124"/>
      <c r="AI8" s="124"/>
      <c r="AJ8" s="124"/>
      <c r="AM8" s="453"/>
      <c r="AN8" s="453"/>
      <c r="AO8" s="453"/>
      <c r="AP8" s="453"/>
      <c r="AQ8" s="453"/>
      <c r="AR8" s="453"/>
      <c r="AS8" s="453"/>
      <c r="AT8" s="453"/>
      <c r="AU8" s="453"/>
      <c r="AV8" s="453"/>
      <c r="AW8" s="453"/>
      <c r="AX8" s="453"/>
      <c r="AY8" s="453"/>
      <c r="AZ8" s="453"/>
      <c r="BA8" s="453"/>
      <c r="BB8" s="453"/>
      <c r="BC8" s="453"/>
      <c r="BD8" s="453"/>
      <c r="BE8" s="453"/>
      <c r="BF8" s="453"/>
      <c r="BG8" s="453"/>
      <c r="BH8" s="453"/>
      <c r="BI8" s="453"/>
      <c r="BJ8" s="453"/>
      <c r="BK8" s="453"/>
      <c r="BL8" s="453"/>
      <c r="BM8" s="453"/>
      <c r="BN8" s="453"/>
      <c r="BO8" s="453"/>
      <c r="BP8" s="453"/>
      <c r="BQ8" s="453"/>
      <c r="BR8" s="453"/>
      <c r="BS8" s="453"/>
      <c r="BT8" s="453"/>
      <c r="BU8" s="453"/>
      <c r="BV8" s="453"/>
      <c r="BW8" s="453"/>
    </row>
    <row r="9" spans="1:75" ht="25.9" customHeight="1">
      <c r="A9" s="442" t="s">
        <v>85</v>
      </c>
      <c r="B9" s="442"/>
      <c r="C9" s="442"/>
      <c r="D9" s="442"/>
      <c r="E9" s="442"/>
      <c r="F9" s="442"/>
      <c r="G9" s="442"/>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row>
    <row r="10" spans="1:75" ht="41.45" customHeight="1">
      <c r="A10" s="455" t="s">
        <v>8</v>
      </c>
      <c r="B10" s="456"/>
      <c r="C10" s="456"/>
      <c r="D10" s="456"/>
      <c r="E10" s="456"/>
      <c r="F10" s="456"/>
      <c r="G10" s="457"/>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row>
    <row r="11" spans="1:75" ht="25.9" customHeight="1">
      <c r="A11" s="442" t="s">
        <v>98</v>
      </c>
      <c r="B11" s="442"/>
      <c r="C11" s="442"/>
      <c r="D11" s="442"/>
      <c r="E11" s="442"/>
      <c r="F11" s="442"/>
      <c r="G11" s="442"/>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row>
    <row r="12" spans="1:75" ht="25.9" customHeight="1">
      <c r="A12" s="444" t="s">
        <v>99</v>
      </c>
      <c r="B12" s="444"/>
      <c r="C12" s="444"/>
      <c r="D12" s="444"/>
      <c r="E12" s="444"/>
      <c r="F12" s="444"/>
      <c r="G12" s="444"/>
      <c r="H12" s="445" t="s">
        <v>108</v>
      </c>
      <c r="I12" s="446"/>
      <c r="J12" s="446"/>
      <c r="K12" s="211"/>
      <c r="L12" s="27" t="s">
        <v>153</v>
      </c>
      <c r="M12" s="211"/>
      <c r="N12" s="446" t="s">
        <v>13</v>
      </c>
      <c r="O12" s="446"/>
      <c r="P12" s="211"/>
      <c r="Q12" s="446" t="s">
        <v>4</v>
      </c>
      <c r="R12" s="446"/>
      <c r="S12" s="446" t="s">
        <v>107</v>
      </c>
      <c r="T12" s="446"/>
      <c r="U12" s="446"/>
      <c r="V12" s="446"/>
      <c r="W12" s="447" t="s">
        <v>109</v>
      </c>
      <c r="X12" s="447"/>
      <c r="Y12" s="447"/>
      <c r="Z12" s="211"/>
      <c r="AA12" s="127" t="s">
        <v>153</v>
      </c>
      <c r="AB12" s="211"/>
      <c r="AC12" s="446" t="s">
        <v>13</v>
      </c>
      <c r="AD12" s="446"/>
      <c r="AE12" s="211"/>
      <c r="AF12" s="446" t="s">
        <v>4</v>
      </c>
      <c r="AG12" s="446"/>
      <c r="AH12" s="27"/>
      <c r="AI12" s="27"/>
      <c r="AJ12" s="28"/>
    </row>
    <row r="13" spans="1:75" ht="36.75" customHeight="1">
      <c r="A13" s="420" t="s">
        <v>138</v>
      </c>
      <c r="B13" s="421"/>
      <c r="C13" s="421"/>
      <c r="D13" s="421"/>
      <c r="E13" s="421"/>
      <c r="F13" s="421"/>
      <c r="G13" s="421"/>
      <c r="H13" s="439" t="s">
        <v>195</v>
      </c>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1"/>
    </row>
    <row r="14" spans="1:75" ht="34.5" customHeight="1">
      <c r="A14" s="422"/>
      <c r="B14" s="423"/>
      <c r="C14" s="423"/>
      <c r="D14" s="423"/>
      <c r="E14" s="423"/>
      <c r="F14" s="423"/>
      <c r="G14" s="423"/>
      <c r="H14" s="439" t="s">
        <v>196</v>
      </c>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1"/>
    </row>
    <row r="15" spans="1:75" ht="34.5" customHeight="1">
      <c r="A15" s="422"/>
      <c r="B15" s="423"/>
      <c r="C15" s="423"/>
      <c r="D15" s="423"/>
      <c r="E15" s="423"/>
      <c r="F15" s="423"/>
      <c r="G15" s="423"/>
      <c r="H15" s="439" t="s">
        <v>303</v>
      </c>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1"/>
    </row>
    <row r="16" spans="1:75" ht="40.5" customHeight="1">
      <c r="A16" s="422"/>
      <c r="B16" s="423"/>
      <c r="C16" s="423"/>
      <c r="D16" s="423"/>
      <c r="E16" s="423"/>
      <c r="F16" s="423"/>
      <c r="G16" s="423"/>
      <c r="H16" s="439" t="s">
        <v>197</v>
      </c>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1"/>
    </row>
    <row r="17" spans="1:36" ht="16.5" customHeight="1">
      <c r="A17" s="422"/>
      <c r="B17" s="423"/>
      <c r="C17" s="423"/>
      <c r="D17" s="423"/>
      <c r="E17" s="423"/>
      <c r="F17" s="423"/>
      <c r="G17" s="423"/>
      <c r="H17" s="426" t="s">
        <v>128</v>
      </c>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8"/>
    </row>
    <row r="18" spans="1:36" ht="21" customHeight="1">
      <c r="A18" s="422"/>
      <c r="B18" s="423"/>
      <c r="C18" s="423"/>
      <c r="D18" s="423"/>
      <c r="E18" s="423"/>
      <c r="F18" s="423"/>
      <c r="G18" s="423"/>
      <c r="H18" s="435" t="s">
        <v>60</v>
      </c>
      <c r="I18" s="435" t="s">
        <v>129</v>
      </c>
      <c r="J18" s="437"/>
      <c r="K18" s="437"/>
      <c r="L18" s="432" t="s">
        <v>146</v>
      </c>
      <c r="M18" s="433"/>
      <c r="N18" s="433"/>
      <c r="O18" s="433"/>
      <c r="P18" s="433"/>
      <c r="Q18" s="433"/>
      <c r="R18" s="433"/>
      <c r="S18" s="434"/>
      <c r="T18" s="426" t="s">
        <v>131</v>
      </c>
      <c r="U18" s="427"/>
      <c r="V18" s="427"/>
      <c r="W18" s="427"/>
      <c r="X18" s="427"/>
      <c r="Y18" s="427"/>
      <c r="Z18" s="427"/>
      <c r="AA18" s="427"/>
      <c r="AB18" s="427"/>
      <c r="AC18" s="427"/>
      <c r="AD18" s="427"/>
      <c r="AE18" s="427"/>
      <c r="AF18" s="427"/>
      <c r="AG18" s="427"/>
      <c r="AH18" s="427"/>
      <c r="AI18" s="427"/>
      <c r="AJ18" s="428"/>
    </row>
    <row r="19" spans="1:36" ht="21.75" customHeight="1">
      <c r="A19" s="422"/>
      <c r="B19" s="423"/>
      <c r="C19" s="423"/>
      <c r="D19" s="423"/>
      <c r="E19" s="423"/>
      <c r="F19" s="423"/>
      <c r="G19" s="423"/>
      <c r="H19" s="436"/>
      <c r="I19" s="436"/>
      <c r="J19" s="438"/>
      <c r="K19" s="438"/>
      <c r="L19" s="429" t="s">
        <v>147</v>
      </c>
      <c r="M19" s="430"/>
      <c r="N19" s="430"/>
      <c r="O19" s="430"/>
      <c r="P19" s="430"/>
      <c r="Q19" s="430"/>
      <c r="R19" s="430"/>
      <c r="S19" s="431"/>
      <c r="T19" s="426" t="s">
        <v>132</v>
      </c>
      <c r="U19" s="427"/>
      <c r="V19" s="212"/>
      <c r="W19" s="42" t="s">
        <v>133</v>
      </c>
      <c r="X19" s="212"/>
      <c r="Y19" s="42" t="s">
        <v>134</v>
      </c>
      <c r="Z19" s="212"/>
      <c r="AA19" s="42" t="s">
        <v>4</v>
      </c>
      <c r="AB19" s="42" t="s">
        <v>135</v>
      </c>
      <c r="AC19" s="427" t="s">
        <v>132</v>
      </c>
      <c r="AD19" s="427"/>
      <c r="AE19" s="212"/>
      <c r="AF19" s="42" t="s">
        <v>133</v>
      </c>
      <c r="AG19" s="212"/>
      <c r="AH19" s="42" t="s">
        <v>134</v>
      </c>
      <c r="AI19" s="212"/>
      <c r="AJ19" s="45" t="s">
        <v>4</v>
      </c>
    </row>
    <row r="20" spans="1:36" ht="21" customHeight="1">
      <c r="A20" s="422"/>
      <c r="B20" s="423"/>
      <c r="C20" s="423"/>
      <c r="D20" s="423"/>
      <c r="E20" s="423"/>
      <c r="F20" s="423"/>
      <c r="G20" s="423"/>
      <c r="H20" s="435" t="s">
        <v>60</v>
      </c>
      <c r="I20" s="435" t="s">
        <v>130</v>
      </c>
      <c r="J20" s="437"/>
      <c r="K20" s="437"/>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4"/>
    </row>
    <row r="21" spans="1:36" ht="21" customHeight="1">
      <c r="A21" s="424"/>
      <c r="B21" s="425"/>
      <c r="C21" s="425"/>
      <c r="D21" s="425"/>
      <c r="E21" s="425"/>
      <c r="F21" s="425"/>
      <c r="G21" s="425"/>
      <c r="H21" s="436"/>
      <c r="I21" s="436"/>
      <c r="J21" s="438"/>
      <c r="K21" s="438"/>
      <c r="L21" s="25"/>
      <c r="M21" s="25"/>
      <c r="N21" s="20"/>
      <c r="O21" s="20"/>
      <c r="P21" s="20"/>
      <c r="Q21" s="20"/>
      <c r="R21" s="20"/>
      <c r="S21" s="20"/>
      <c r="T21" s="20"/>
      <c r="U21" s="20"/>
      <c r="V21" s="20"/>
      <c r="W21" s="20"/>
      <c r="X21" s="20"/>
      <c r="Y21" s="20"/>
      <c r="Z21" s="20"/>
      <c r="AA21" s="20"/>
      <c r="AB21" s="20"/>
      <c r="AC21" s="20"/>
      <c r="AD21" s="20"/>
      <c r="AE21" s="20"/>
      <c r="AF21" s="20"/>
      <c r="AG21" s="20"/>
      <c r="AH21" s="20"/>
      <c r="AI21" s="20"/>
      <c r="AJ21" s="21"/>
    </row>
    <row r="22" spans="1:36" ht="15" customHeight="1">
      <c r="A22" s="119"/>
      <c r="B22" s="119"/>
      <c r="C22" s="119"/>
      <c r="D22" s="119"/>
      <c r="E22" s="119"/>
      <c r="F22" s="119"/>
      <c r="G22" s="119"/>
      <c r="H22" s="50"/>
      <c r="I22" s="50"/>
      <c r="J22" s="50"/>
      <c r="K22" s="50"/>
      <c r="L22" s="50"/>
      <c r="M22" s="50"/>
      <c r="N22" s="50"/>
      <c r="O22" s="50"/>
      <c r="P22" s="50"/>
      <c r="Q22" s="50"/>
      <c r="R22" s="50"/>
      <c r="S22" s="50"/>
      <c r="T22" s="50"/>
      <c r="U22" s="51"/>
      <c r="V22" s="51"/>
      <c r="W22" s="51"/>
      <c r="X22" s="51"/>
      <c r="Y22" s="51"/>
      <c r="Z22" s="51"/>
      <c r="AA22" s="51"/>
      <c r="AB22" s="51"/>
      <c r="AC22" s="51"/>
      <c r="AD22" s="51"/>
      <c r="AE22" s="51"/>
      <c r="AF22" s="51"/>
      <c r="AG22" s="51"/>
      <c r="AH22" s="51"/>
      <c r="AI22" s="51"/>
      <c r="AJ22" s="51"/>
    </row>
    <row r="34" spans="12:36">
      <c r="L34" s="26"/>
    </row>
    <row r="35" spans="12:36" ht="8.4499999999999993" customHeight="1">
      <c r="L35" s="26"/>
    </row>
    <row r="46" spans="12:36">
      <c r="N46" s="22" t="s">
        <v>100</v>
      </c>
      <c r="O46" s="19" t="s">
        <v>101</v>
      </c>
      <c r="U46" s="349" t="str">
        <f>IF(【入力シート】!J4="","",【入力シート】!J4)</f>
        <v/>
      </c>
      <c r="V46" s="349"/>
      <c r="W46" s="349"/>
      <c r="X46" s="349"/>
      <c r="Y46" s="349"/>
      <c r="Z46" s="349"/>
      <c r="AA46" s="349"/>
      <c r="AB46" s="349"/>
      <c r="AC46" s="349"/>
      <c r="AD46" s="349"/>
      <c r="AE46" s="349"/>
      <c r="AF46" s="349"/>
      <c r="AG46" s="349"/>
      <c r="AH46" s="349"/>
      <c r="AI46" s="349"/>
      <c r="AJ46" s="349"/>
    </row>
    <row r="47" spans="12:36">
      <c r="N47" s="22"/>
      <c r="U47" s="23"/>
      <c r="V47" s="23"/>
      <c r="W47" s="23"/>
      <c r="X47" s="23"/>
      <c r="Y47" s="23"/>
      <c r="Z47" s="23"/>
      <c r="AA47" s="23"/>
      <c r="AB47" s="23"/>
      <c r="AC47" s="23"/>
      <c r="AD47" s="23"/>
      <c r="AE47" s="23"/>
      <c r="AF47" s="23"/>
      <c r="AG47" s="23"/>
      <c r="AH47" s="23"/>
      <c r="AI47" s="23"/>
      <c r="AJ47" s="23"/>
    </row>
    <row r="48" spans="12:36">
      <c r="O48" s="19" t="s">
        <v>102</v>
      </c>
      <c r="U48" s="349" t="str">
        <f>IF(【入力シート】!J8="","",【入力シート】!J8)</f>
        <v/>
      </c>
      <c r="V48" s="349"/>
      <c r="W48" s="349"/>
      <c r="X48" s="349"/>
      <c r="Y48" s="349"/>
      <c r="Z48" s="349"/>
      <c r="AA48" s="349"/>
      <c r="AB48" s="349"/>
      <c r="AC48" s="349"/>
      <c r="AD48" s="349"/>
      <c r="AE48" s="349"/>
      <c r="AF48" s="349"/>
      <c r="AG48" s="349"/>
      <c r="AH48" s="349"/>
      <c r="AI48" s="349"/>
      <c r="AJ48" s="349"/>
    </row>
    <row r="49" spans="14:36">
      <c r="U49" s="23"/>
      <c r="V49" s="23"/>
      <c r="W49" s="23"/>
      <c r="X49" s="23"/>
      <c r="Y49" s="23"/>
      <c r="Z49" s="23"/>
      <c r="AA49" s="23"/>
      <c r="AB49" s="23"/>
      <c r="AC49" s="23"/>
      <c r="AD49" s="23"/>
      <c r="AE49" s="23"/>
      <c r="AF49" s="23"/>
      <c r="AG49" s="23"/>
      <c r="AH49" s="23"/>
      <c r="AI49" s="23"/>
      <c r="AJ49" s="23"/>
    </row>
    <row r="50" spans="14:36">
      <c r="U50" s="23"/>
      <c r="V50" s="23"/>
      <c r="W50" s="23"/>
      <c r="X50" s="23"/>
      <c r="Y50" s="23"/>
      <c r="Z50" s="23"/>
      <c r="AA50" s="23"/>
      <c r="AB50" s="23"/>
      <c r="AC50" s="23"/>
      <c r="AD50" s="23"/>
      <c r="AE50" s="23"/>
      <c r="AF50" s="23"/>
      <c r="AG50" s="23"/>
      <c r="AH50" s="23"/>
      <c r="AI50" s="23"/>
      <c r="AJ50" s="23"/>
    </row>
    <row r="51" spans="14:36">
      <c r="N51" s="22" t="s">
        <v>103</v>
      </c>
      <c r="O51" s="19" t="s">
        <v>104</v>
      </c>
      <c r="U51" s="349" t="str">
        <f>IF(H9="","",H9)</f>
        <v/>
      </c>
      <c r="V51" s="349"/>
      <c r="W51" s="349"/>
      <c r="X51" s="349"/>
      <c r="Y51" s="349"/>
      <c r="Z51" s="349"/>
      <c r="AA51" s="349"/>
      <c r="AB51" s="349"/>
      <c r="AC51" s="349"/>
      <c r="AD51" s="349"/>
      <c r="AE51" s="349"/>
      <c r="AF51" s="349"/>
      <c r="AG51" s="349"/>
      <c r="AH51" s="349"/>
      <c r="AI51" s="349"/>
      <c r="AJ51" s="349"/>
    </row>
    <row r="52" spans="14:36">
      <c r="N52" s="22"/>
      <c r="U52" s="460"/>
      <c r="V52" s="460"/>
      <c r="W52" s="460"/>
      <c r="X52" s="460"/>
      <c r="Y52" s="460"/>
      <c r="Z52" s="460"/>
      <c r="AA52" s="460"/>
      <c r="AB52" s="460"/>
      <c r="AC52" s="460"/>
      <c r="AD52" s="460"/>
      <c r="AE52" s="460"/>
      <c r="AF52" s="460"/>
      <c r="AG52" s="460"/>
      <c r="AH52" s="460"/>
      <c r="AI52" s="23"/>
      <c r="AJ52" s="23"/>
    </row>
    <row r="53" spans="14:36">
      <c r="O53" s="19" t="s">
        <v>280</v>
      </c>
      <c r="U53" s="459" t="str">
        <f>IF(H10="","",H10)</f>
        <v/>
      </c>
      <c r="V53" s="459"/>
      <c r="W53" s="459"/>
      <c r="X53" s="459"/>
      <c r="Y53" s="459"/>
      <c r="Z53" s="459"/>
      <c r="AA53" s="459"/>
      <c r="AB53" s="459"/>
      <c r="AC53" s="459"/>
      <c r="AD53" s="459"/>
      <c r="AE53" s="459"/>
      <c r="AF53" s="459"/>
      <c r="AG53" s="459"/>
      <c r="AH53" s="459"/>
      <c r="AI53" s="459"/>
      <c r="AJ53" s="459"/>
    </row>
  </sheetData>
  <mergeCells count="42">
    <mergeCell ref="U48:AJ48"/>
    <mergeCell ref="U53:AJ53"/>
    <mergeCell ref="U51:AJ51"/>
    <mergeCell ref="U52:AH52"/>
    <mergeCell ref="AC19:AD19"/>
    <mergeCell ref="U46:AJ46"/>
    <mergeCell ref="T19:U19"/>
    <mergeCell ref="A7:AJ7"/>
    <mergeCell ref="AM8:BW8"/>
    <mergeCell ref="A9:G9"/>
    <mergeCell ref="H9:AJ9"/>
    <mergeCell ref="A10:G10"/>
    <mergeCell ref="H10:AJ10"/>
    <mergeCell ref="AE2:AJ2"/>
    <mergeCell ref="A3:AJ4"/>
    <mergeCell ref="B6:K6"/>
    <mergeCell ref="L6:N6"/>
    <mergeCell ref="O6:Z6"/>
    <mergeCell ref="AA6:AJ6"/>
    <mergeCell ref="A11:G11"/>
    <mergeCell ref="H11:AJ11"/>
    <mergeCell ref="A12:G12"/>
    <mergeCell ref="H12:J12"/>
    <mergeCell ref="W12:Y12"/>
    <mergeCell ref="N12:O12"/>
    <mergeCell ref="Q12:R12"/>
    <mergeCell ref="S12:V12"/>
    <mergeCell ref="AC12:AD12"/>
    <mergeCell ref="AF12:AG12"/>
    <mergeCell ref="A13:G21"/>
    <mergeCell ref="T18:AJ18"/>
    <mergeCell ref="L19:S19"/>
    <mergeCell ref="L18:S18"/>
    <mergeCell ref="H20:H21"/>
    <mergeCell ref="I20:K21"/>
    <mergeCell ref="H13:AJ13"/>
    <mergeCell ref="H14:AJ14"/>
    <mergeCell ref="H17:AJ17"/>
    <mergeCell ref="I18:K19"/>
    <mergeCell ref="H16:AJ16"/>
    <mergeCell ref="H18:H19"/>
    <mergeCell ref="H15:AJ15"/>
  </mergeCells>
  <phoneticPr fontId="1"/>
  <dataValidations count="2">
    <dataValidation type="list" allowBlank="1" showInputMessage="1" showErrorMessage="1" sqref="H18 H20">
      <formula1>"□,■"</formula1>
    </dataValidation>
    <dataValidation type="list" allowBlank="1" showInputMessage="1" showErrorMessage="1" sqref="T18:AJ18">
      <formula1>"選択してください,休暇,休職,休学"</formula1>
    </dataValidation>
  </dataValidations>
  <printOptions horizontalCentered="1" verticalCentered="1"/>
  <pageMargins left="0.74803149606299213" right="0.74803149606299213" top="0.59055118110236227" bottom="0.19685039370078741" header="0.39370078740157483" footer="0.19685039370078741"/>
  <pageSetup paperSize="9" scale="75" orientation="portrait" r:id="rId1"/>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AG55"/>
  <sheetViews>
    <sheetView showGridLines="0" view="pageBreakPreview" topLeftCell="A7" zoomScale="55" zoomScaleNormal="55" zoomScaleSheetLayoutView="55" workbookViewId="0">
      <selection activeCell="B20" sqref="B20:AG22"/>
    </sheetView>
  </sheetViews>
  <sheetFormatPr defaultRowHeight="18.75"/>
  <cols>
    <col min="1" max="24" width="3.625" customWidth="1"/>
    <col min="25" max="39" width="4" customWidth="1"/>
  </cols>
  <sheetData>
    <row r="1" spans="1:33" ht="21">
      <c r="A1" s="53" t="s">
        <v>284</v>
      </c>
      <c r="B1" s="52"/>
      <c r="C1" s="52"/>
      <c r="D1" s="52"/>
      <c r="E1" s="52"/>
      <c r="F1" s="52"/>
      <c r="G1" s="52"/>
      <c r="H1" s="52"/>
      <c r="I1" s="52"/>
      <c r="J1" s="52"/>
      <c r="K1" s="52"/>
      <c r="L1" s="52"/>
      <c r="M1" s="52"/>
      <c r="N1" s="52"/>
      <c r="O1" s="52"/>
      <c r="P1" s="52"/>
      <c r="Q1" s="52"/>
      <c r="R1" s="52"/>
      <c r="S1" s="52"/>
      <c r="T1" s="52"/>
      <c r="U1" s="52"/>
      <c r="V1" s="52"/>
      <c r="W1" s="52"/>
      <c r="X1" s="228"/>
      <c r="Y1" s="19"/>
      <c r="Z1" s="19"/>
      <c r="AA1" s="19"/>
      <c r="AB1" s="227"/>
      <c r="AC1" s="229"/>
      <c r="AD1" s="156"/>
    </row>
    <row r="2" spans="1:33">
      <c r="C2" s="52"/>
      <c r="D2" s="52"/>
      <c r="E2" s="52"/>
      <c r="F2" s="52"/>
      <c r="G2" s="52"/>
      <c r="H2" s="52"/>
      <c r="I2" s="52"/>
      <c r="J2" s="52"/>
      <c r="K2" s="52"/>
      <c r="L2" s="52"/>
      <c r="M2" s="52"/>
      <c r="N2" s="52"/>
      <c r="O2" s="52"/>
      <c r="P2" s="52"/>
      <c r="Q2" s="52"/>
      <c r="R2" s="52"/>
      <c r="S2" s="52"/>
      <c r="T2" s="52"/>
      <c r="U2" s="52"/>
      <c r="V2" s="52"/>
      <c r="W2" s="52"/>
      <c r="X2" s="63"/>
      <c r="Y2" s="19"/>
      <c r="Z2" s="19"/>
      <c r="AA2" s="19"/>
      <c r="AB2" s="461" t="str">
        <f>IF(【入力シート】!J9="","　年　月　日",【入力シート】!J9)</f>
        <v>　年　月　日</v>
      </c>
      <c r="AC2" s="461"/>
      <c r="AD2" s="461"/>
      <c r="AE2" s="461"/>
      <c r="AF2" s="461"/>
    </row>
    <row r="3" spans="1:33" s="238" customFormat="1">
      <c r="A3" s="133"/>
      <c r="B3" s="53" t="s">
        <v>169</v>
      </c>
      <c r="C3" s="236"/>
      <c r="D3" s="236"/>
      <c r="E3" s="236"/>
      <c r="F3" s="236"/>
      <c r="G3" s="236"/>
      <c r="H3" s="236"/>
      <c r="I3" s="236"/>
      <c r="J3" s="236"/>
      <c r="K3" s="236"/>
      <c r="L3" s="236"/>
      <c r="M3" s="236"/>
      <c r="N3" s="236"/>
      <c r="O3" s="236"/>
      <c r="P3" s="236"/>
      <c r="Q3" s="236"/>
      <c r="R3" s="236"/>
      <c r="S3" s="236"/>
      <c r="T3" s="236"/>
      <c r="U3" s="236"/>
      <c r="V3" s="236"/>
      <c r="W3" s="236"/>
      <c r="X3" s="237"/>
      <c r="Y3" s="237"/>
      <c r="Z3" s="237"/>
      <c r="AA3" s="237"/>
      <c r="AB3" s="237"/>
      <c r="AC3" s="237"/>
    </row>
    <row r="4" spans="1:33">
      <c r="A4" s="221"/>
      <c r="B4" s="69"/>
      <c r="C4" s="69"/>
      <c r="D4" s="69"/>
      <c r="E4" s="69"/>
      <c r="F4" s="69"/>
      <c r="G4" s="69"/>
      <c r="H4" s="69"/>
      <c r="I4" s="69"/>
      <c r="J4" s="69"/>
      <c r="K4" s="69"/>
      <c r="L4" s="69"/>
      <c r="M4" s="69"/>
      <c r="N4" s="69"/>
      <c r="O4" s="69"/>
      <c r="P4" s="69"/>
      <c r="Q4" s="69"/>
      <c r="R4" s="69"/>
      <c r="S4" s="69"/>
      <c r="T4" s="69"/>
      <c r="U4" s="69"/>
      <c r="V4" s="69"/>
      <c r="W4" s="69"/>
      <c r="X4" s="69"/>
      <c r="Y4" s="221"/>
      <c r="Z4" s="221"/>
      <c r="AA4" s="70"/>
      <c r="AB4" s="70"/>
      <c r="AC4" s="71"/>
    </row>
    <row r="5" spans="1:33">
      <c r="A5" s="119"/>
      <c r="B5" s="19"/>
      <c r="C5" s="19"/>
      <c r="D5" s="19"/>
      <c r="E5" s="19"/>
      <c r="F5" s="19"/>
      <c r="G5" s="19"/>
      <c r="H5" s="19"/>
      <c r="I5" s="19"/>
      <c r="J5" s="19"/>
      <c r="K5" s="19"/>
      <c r="L5" s="19"/>
      <c r="M5" s="19"/>
      <c r="N5" s="19"/>
      <c r="O5" s="19"/>
      <c r="P5" s="19"/>
      <c r="Q5" s="19"/>
      <c r="R5" s="19"/>
      <c r="S5" s="19"/>
      <c r="T5" s="465" t="s">
        <v>292</v>
      </c>
      <c r="U5" s="465"/>
      <c r="V5" s="465"/>
      <c r="W5" s="465"/>
      <c r="X5" s="465"/>
      <c r="Y5" s="465"/>
      <c r="Z5" s="465"/>
      <c r="AA5" s="477" t="str">
        <f>IF(【入力シート】!J4="","",【入力シート】!J4)</f>
        <v/>
      </c>
      <c r="AB5" s="477"/>
      <c r="AC5" s="477"/>
      <c r="AD5" s="477"/>
      <c r="AE5" s="477"/>
      <c r="AF5" s="477"/>
    </row>
    <row r="6" spans="1:33">
      <c r="A6" s="119"/>
      <c r="B6" s="19"/>
      <c r="C6" s="19"/>
      <c r="D6" s="19"/>
      <c r="E6" s="19"/>
      <c r="F6" s="19"/>
      <c r="G6" s="19"/>
      <c r="H6" s="19"/>
      <c r="I6" s="19"/>
      <c r="J6" s="19"/>
      <c r="K6" s="19"/>
      <c r="L6" s="19"/>
      <c r="M6" s="19"/>
      <c r="N6" s="19"/>
      <c r="O6" s="19"/>
      <c r="P6" s="19"/>
      <c r="Q6" s="19"/>
      <c r="R6" s="19"/>
      <c r="S6" s="19"/>
      <c r="T6" s="464" t="s">
        <v>289</v>
      </c>
      <c r="U6" s="465"/>
      <c r="V6" s="465"/>
      <c r="W6" s="465"/>
      <c r="X6" s="465"/>
      <c r="Y6" s="465"/>
      <c r="Z6" s="465"/>
      <c r="AA6" s="466" t="str">
        <f>IF(【入力シート】!M6="","",【入力シート】!M6)</f>
        <v/>
      </c>
      <c r="AB6" s="466"/>
      <c r="AC6" s="466"/>
      <c r="AD6" s="466"/>
      <c r="AE6" s="466"/>
      <c r="AF6" s="466"/>
    </row>
    <row r="7" spans="1:33">
      <c r="A7" s="75"/>
      <c r="B7" s="24"/>
      <c r="C7" s="24"/>
      <c r="D7" s="24"/>
      <c r="E7" s="24"/>
      <c r="F7" s="24"/>
      <c r="G7" s="24"/>
      <c r="H7" s="24"/>
      <c r="I7" s="24"/>
      <c r="J7" s="24"/>
      <c r="K7" s="24"/>
      <c r="L7" s="24"/>
      <c r="M7" s="24"/>
      <c r="N7" s="24"/>
      <c r="O7" s="24"/>
      <c r="P7" s="24"/>
      <c r="Q7" s="24"/>
      <c r="R7" s="24"/>
      <c r="S7" s="24"/>
      <c r="T7" s="465" t="s">
        <v>290</v>
      </c>
      <c r="U7" s="465"/>
      <c r="V7" s="465"/>
      <c r="W7" s="465"/>
      <c r="X7" s="465"/>
      <c r="Y7" s="465"/>
      <c r="Z7" s="465"/>
      <c r="AA7" s="476" t="str">
        <f>IF(【入力シート】!J7="","",【入力シート】!J7)</f>
        <v/>
      </c>
      <c r="AB7" s="476"/>
      <c r="AC7" s="476"/>
      <c r="AD7" s="476"/>
      <c r="AE7" s="476"/>
      <c r="AF7" s="476"/>
    </row>
    <row r="8" spans="1:33">
      <c r="A8" s="75"/>
      <c r="B8" s="24"/>
      <c r="C8" s="24"/>
      <c r="D8" s="24"/>
      <c r="E8" s="24"/>
      <c r="F8" s="24"/>
      <c r="G8" s="24"/>
      <c r="H8" s="24"/>
      <c r="I8" s="24"/>
      <c r="J8" s="24"/>
      <c r="K8" s="24"/>
      <c r="L8" s="24"/>
      <c r="M8" s="24"/>
      <c r="N8" s="24"/>
      <c r="O8" s="24"/>
      <c r="P8" s="24"/>
      <c r="Q8" s="24"/>
      <c r="R8" s="24"/>
      <c r="S8" s="24"/>
      <c r="T8" s="465" t="s">
        <v>291</v>
      </c>
      <c r="U8" s="465"/>
      <c r="V8" s="465"/>
      <c r="W8" s="465"/>
      <c r="X8" s="465"/>
      <c r="Y8" s="465"/>
      <c r="Z8" s="465"/>
      <c r="AA8" s="466" t="str">
        <f>IF(【入力シート】!J8="","",【入力シート】!J8)</f>
        <v/>
      </c>
      <c r="AB8" s="466"/>
      <c r="AC8" s="466"/>
      <c r="AD8" s="466"/>
      <c r="AE8" s="466"/>
      <c r="AF8" s="466"/>
    </row>
    <row r="9" spans="1:33" ht="54" customHeight="1">
      <c r="A9" s="75"/>
      <c r="B9" s="24"/>
      <c r="C9" s="24"/>
      <c r="D9" s="24"/>
      <c r="E9" s="24"/>
      <c r="F9" s="24"/>
      <c r="G9" s="24"/>
      <c r="H9" s="24"/>
      <c r="I9" s="24"/>
      <c r="J9" s="24"/>
      <c r="K9" s="24"/>
      <c r="L9" s="24"/>
      <c r="M9" s="24"/>
      <c r="N9" s="24"/>
      <c r="O9" s="24"/>
      <c r="P9" s="24"/>
      <c r="Q9" s="24"/>
      <c r="R9" s="24"/>
      <c r="S9" s="24"/>
      <c r="T9" s="24"/>
      <c r="U9" s="24"/>
      <c r="V9" s="24"/>
      <c r="W9" s="24"/>
      <c r="X9" s="24"/>
      <c r="Y9" s="24"/>
      <c r="Z9" s="24"/>
      <c r="AA9" s="76"/>
      <c r="AB9" s="76"/>
      <c r="AC9" s="76"/>
    </row>
    <row r="10" spans="1:33" ht="21">
      <c r="A10" s="77"/>
      <c r="B10" s="77"/>
      <c r="C10" s="213"/>
      <c r="D10" s="213"/>
      <c r="E10" s="352" t="s">
        <v>293</v>
      </c>
      <c r="F10" s="352"/>
      <c r="G10" s="352"/>
      <c r="H10" s="352"/>
      <c r="I10" s="352"/>
      <c r="J10" s="352"/>
      <c r="K10" s="462" t="s">
        <v>285</v>
      </c>
      <c r="L10" s="462"/>
      <c r="M10" s="462"/>
      <c r="N10" s="462"/>
      <c r="O10" s="462"/>
      <c r="P10" s="462"/>
      <c r="Q10" s="462"/>
      <c r="R10" s="462"/>
      <c r="S10" s="462"/>
      <c r="T10" s="462"/>
      <c r="U10" s="462"/>
      <c r="V10" s="462"/>
      <c r="W10" s="462"/>
      <c r="X10" s="462"/>
      <c r="Y10" s="462"/>
      <c r="Z10" s="462"/>
      <c r="AA10" s="462"/>
      <c r="AB10" s="462"/>
      <c r="AC10" s="462"/>
      <c r="AD10" s="462"/>
      <c r="AE10" s="462"/>
    </row>
    <row r="11" spans="1:33" ht="21">
      <c r="A11" s="77"/>
      <c r="B11" s="77"/>
      <c r="C11" s="213"/>
      <c r="D11" s="213"/>
      <c r="E11" s="352" t="s">
        <v>286</v>
      </c>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222"/>
    </row>
    <row r="12" spans="1:33">
      <c r="A12" s="78"/>
      <c r="B12" s="79"/>
      <c r="C12" s="79"/>
      <c r="D12" s="79"/>
      <c r="E12" s="79"/>
      <c r="F12" s="79"/>
      <c r="G12" s="79"/>
      <c r="H12" s="79"/>
      <c r="I12" s="79"/>
      <c r="J12" s="79"/>
      <c r="K12" s="79"/>
      <c r="L12" s="79"/>
      <c r="M12" s="79"/>
      <c r="N12" s="79"/>
      <c r="O12" s="79"/>
      <c r="P12" s="79"/>
      <c r="Q12" s="79"/>
      <c r="R12" s="79"/>
      <c r="S12" s="79"/>
      <c r="T12" s="79"/>
      <c r="U12" s="79"/>
      <c r="V12" s="79"/>
      <c r="W12" s="79"/>
      <c r="X12" s="69"/>
      <c r="Y12" s="221"/>
      <c r="Z12" s="221"/>
      <c r="AA12" s="221"/>
      <c r="AB12" s="221"/>
      <c r="AC12" s="69"/>
    </row>
    <row r="13" spans="1:33">
      <c r="A13" s="78"/>
      <c r="B13" s="143"/>
      <c r="C13" s="478"/>
      <c r="D13" s="478"/>
      <c r="E13" s="478"/>
      <c r="F13" s="478"/>
      <c r="G13" s="478"/>
      <c r="H13" s="478"/>
      <c r="I13" s="353" t="s">
        <v>294</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row>
    <row r="14" spans="1:33">
      <c r="A14" s="143"/>
      <c r="B14" s="143"/>
      <c r="C14" s="353" t="s">
        <v>295</v>
      </c>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row>
    <row r="15" spans="1:33">
      <c r="A15" s="143"/>
      <c r="B15" s="143"/>
      <c r="C15" s="143" t="s">
        <v>296</v>
      </c>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row>
    <row r="16" spans="1:33">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row>
    <row r="17" spans="1:33">
      <c r="A17" s="143"/>
      <c r="B17" s="143"/>
      <c r="C17" s="348" t="s">
        <v>251</v>
      </c>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row>
    <row r="18" spans="1:33">
      <c r="A18" s="221"/>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row>
    <row r="19" spans="1:33">
      <c r="A19" s="119"/>
      <c r="B19" s="221">
        <v>1</v>
      </c>
      <c r="C19" s="80" t="s">
        <v>287</v>
      </c>
      <c r="D19" s="80"/>
      <c r="E19" s="80"/>
      <c r="F19" s="80"/>
      <c r="G19" s="80"/>
      <c r="H19" s="80"/>
      <c r="I19" s="80"/>
      <c r="J19" s="80"/>
      <c r="K19" s="230"/>
      <c r="L19" s="231"/>
      <c r="M19" s="232"/>
      <c r="N19" s="232"/>
      <c r="O19" s="232"/>
      <c r="P19" s="232"/>
      <c r="Q19" s="232"/>
      <c r="R19" s="232"/>
      <c r="S19" s="232"/>
      <c r="T19" s="232"/>
      <c r="U19" s="232"/>
      <c r="V19" s="232"/>
      <c r="W19" s="232"/>
      <c r="X19" s="232"/>
      <c r="Y19" s="233"/>
      <c r="Z19" s="233"/>
      <c r="AA19" s="19"/>
      <c r="AB19" s="19"/>
      <c r="AC19" s="80"/>
    </row>
    <row r="20" spans="1:33">
      <c r="A20" s="133"/>
      <c r="B20" s="467"/>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9"/>
    </row>
    <row r="21" spans="1:33">
      <c r="A21" s="221"/>
      <c r="B21" s="470"/>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2"/>
    </row>
    <row r="22" spans="1:33">
      <c r="A22" s="221"/>
      <c r="B22" s="473"/>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5"/>
    </row>
    <row r="23" spans="1:33" s="163" customFormat="1">
      <c r="A23" s="234"/>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row>
    <row r="24" spans="1:33" s="163" customFormat="1">
      <c r="A24" s="234"/>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row>
    <row r="25" spans="1:33" ht="18.75" customHeight="1">
      <c r="A25" s="119"/>
      <c r="B25" s="221">
        <v>2</v>
      </c>
      <c r="C25" s="354" t="s">
        <v>288</v>
      </c>
      <c r="D25" s="354"/>
      <c r="E25" s="354"/>
      <c r="F25" s="354"/>
      <c r="G25" s="354"/>
      <c r="H25" s="354"/>
      <c r="I25" s="354"/>
      <c r="J25" s="354"/>
      <c r="K25" s="354"/>
      <c r="L25" s="81"/>
      <c r="M25" s="463"/>
      <c r="N25" s="463"/>
      <c r="O25" s="463"/>
      <c r="P25" s="463"/>
      <c r="Q25" s="463"/>
      <c r="R25" s="463"/>
      <c r="S25" s="463"/>
      <c r="T25" s="463"/>
      <c r="U25" s="463"/>
      <c r="V25" s="463"/>
      <c r="W25" s="463"/>
      <c r="X25" s="463"/>
      <c r="Y25" s="81"/>
      <c r="Z25" s="81"/>
      <c r="AA25" s="81"/>
      <c r="AB25" s="81"/>
      <c r="AC25" s="81"/>
    </row>
    <row r="26" spans="1:33">
      <c r="A26" s="119"/>
      <c r="B26" s="22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row>
    <row r="27" spans="1:33">
      <c r="A27" s="119"/>
      <c r="B27" s="22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row>
    <row r="28" spans="1:33">
      <c r="A28" s="119"/>
      <c r="B28" s="22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row>
    <row r="29" spans="1:33">
      <c r="A29" s="119"/>
      <c r="B29" s="22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row>
    <row r="30" spans="1:33">
      <c r="A30" s="119"/>
      <c r="B30" s="22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row>
    <row r="31" spans="1:33">
      <c r="A31" s="119"/>
      <c r="B31" s="22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row>
    <row r="32" spans="1:33">
      <c r="A32" s="22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row>
    <row r="33" spans="1:29">
      <c r="A33" s="22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row>
    <row r="34" spans="1:29">
      <c r="A34" s="22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row>
    <row r="35" spans="1:29">
      <c r="A35" s="22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row>
    <row r="36" spans="1:29">
      <c r="A36" s="22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row>
    <row r="37" spans="1:29">
      <c r="A37" s="22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row>
    <row r="38" spans="1:29">
      <c r="A38" s="22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row>
    <row r="39" spans="1:29">
      <c r="A39" s="22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row>
    <row r="40" spans="1:29">
      <c r="A40" s="22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row>
    <row r="41" spans="1:29">
      <c r="A41" s="22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row>
    <row r="42" spans="1:29">
      <c r="A42" s="22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row>
    <row r="43" spans="1:29">
      <c r="A43" s="22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row>
    <row r="44" spans="1:29">
      <c r="A44" s="22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row>
    <row r="45" spans="1:29">
      <c r="A45" s="22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row>
    <row r="46" spans="1:29">
      <c r="A46" s="22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row>
    <row r="47" spans="1:29">
      <c r="A47" s="22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row>
    <row r="48" spans="1:29">
      <c r="A48" s="221"/>
      <c r="B48" s="86"/>
      <c r="C48" s="86"/>
      <c r="D48" s="86"/>
      <c r="E48" s="86"/>
      <c r="F48" s="86"/>
      <c r="G48" s="86"/>
      <c r="H48" s="86"/>
      <c r="I48" s="86"/>
      <c r="J48" s="86"/>
      <c r="K48" s="86"/>
      <c r="L48" s="86"/>
      <c r="M48" s="86"/>
      <c r="N48" s="86"/>
      <c r="O48" s="86"/>
      <c r="P48" s="86"/>
      <c r="Q48" s="86"/>
      <c r="R48" s="86"/>
      <c r="S48" s="86"/>
      <c r="T48" s="86"/>
      <c r="U48" s="86"/>
      <c r="V48" s="86"/>
      <c r="W48" s="86"/>
      <c r="X48" s="19"/>
      <c r="Y48" s="19"/>
      <c r="Z48" s="19"/>
      <c r="AA48" s="19"/>
      <c r="AB48" s="19"/>
      <c r="AC48" s="19"/>
    </row>
    <row r="49" spans="1:29" ht="19.5" thickBot="1">
      <c r="A49" s="87"/>
      <c r="B49" s="19"/>
      <c r="C49" s="216" t="s">
        <v>72</v>
      </c>
      <c r="D49" s="216"/>
      <c r="E49" s="216"/>
      <c r="F49" s="216"/>
      <c r="G49" s="216"/>
      <c r="H49" s="216"/>
      <c r="I49" s="216"/>
      <c r="J49" s="216"/>
      <c r="K49" s="216"/>
      <c r="L49" s="216"/>
      <c r="M49" s="216"/>
      <c r="N49" s="216"/>
      <c r="O49" s="216"/>
      <c r="P49" s="216"/>
      <c r="Q49" s="216"/>
      <c r="R49" s="216"/>
      <c r="S49" s="216"/>
      <c r="T49" s="216"/>
      <c r="U49" s="216"/>
      <c r="V49" s="216"/>
      <c r="W49" s="217"/>
      <c r="X49" s="217"/>
      <c r="Y49" s="217"/>
      <c r="Z49" s="88"/>
      <c r="AA49" s="19"/>
      <c r="AB49" s="19"/>
      <c r="AC49" s="19"/>
    </row>
    <row r="50" spans="1:29">
      <c r="A50" s="23"/>
      <c r="B50" s="19"/>
      <c r="C50" s="355" t="s">
        <v>84</v>
      </c>
      <c r="D50" s="356"/>
      <c r="E50" s="363" t="str">
        <f>IF(【入力シート】!J14="","",【入力シート】!J14)</f>
        <v/>
      </c>
      <c r="F50" s="363"/>
      <c r="G50" s="363"/>
      <c r="H50" s="363"/>
      <c r="I50" s="363"/>
      <c r="J50" s="363"/>
      <c r="K50" s="363"/>
      <c r="L50" s="363"/>
      <c r="M50" s="363"/>
      <c r="N50" s="363"/>
      <c r="O50" s="363"/>
      <c r="P50" s="363"/>
      <c r="Q50" s="363"/>
      <c r="R50" s="363"/>
      <c r="S50" s="363"/>
      <c r="T50" s="363"/>
      <c r="U50" s="364"/>
      <c r="V50" s="215"/>
      <c r="W50" s="215"/>
      <c r="X50" s="215"/>
      <c r="Y50" s="215"/>
      <c r="Z50" s="215"/>
      <c r="AA50" s="215"/>
      <c r="AB50" s="215"/>
      <c r="AC50" s="214"/>
    </row>
    <row r="51" spans="1:29">
      <c r="A51" s="23"/>
      <c r="B51" s="19"/>
      <c r="C51" s="357" t="s">
        <v>85</v>
      </c>
      <c r="D51" s="358"/>
      <c r="E51" s="365" t="str">
        <f>IF(【入力シート】!J15="","",【入力シート】!J15)</f>
        <v/>
      </c>
      <c r="F51" s="365"/>
      <c r="G51" s="365"/>
      <c r="H51" s="365"/>
      <c r="I51" s="365"/>
      <c r="J51" s="365"/>
      <c r="K51" s="365"/>
      <c r="L51" s="365"/>
      <c r="M51" s="365"/>
      <c r="N51" s="365"/>
      <c r="O51" s="365"/>
      <c r="P51" s="365"/>
      <c r="Q51" s="365"/>
      <c r="R51" s="365"/>
      <c r="S51" s="365"/>
      <c r="T51" s="365"/>
      <c r="U51" s="366"/>
      <c r="V51" s="215"/>
      <c r="W51" s="215"/>
      <c r="X51" s="215"/>
      <c r="Y51" s="215"/>
      <c r="Z51" s="215"/>
      <c r="AA51" s="215"/>
      <c r="AB51" s="215"/>
      <c r="AC51" s="214"/>
    </row>
    <row r="52" spans="1:29">
      <c r="A52" s="89"/>
      <c r="B52" s="19"/>
      <c r="C52" s="359" t="s">
        <v>82</v>
      </c>
      <c r="D52" s="360"/>
      <c r="E52" s="367" t="str">
        <f>IF(【入力シート】!J16="","",【入力シート】!J16)</f>
        <v/>
      </c>
      <c r="F52" s="367"/>
      <c r="G52" s="367"/>
      <c r="H52" s="367"/>
      <c r="I52" s="367"/>
      <c r="J52" s="367"/>
      <c r="K52" s="367"/>
      <c r="L52" s="367"/>
      <c r="M52" s="367"/>
      <c r="N52" s="367"/>
      <c r="O52" s="367"/>
      <c r="P52" s="367"/>
      <c r="Q52" s="367"/>
      <c r="R52" s="367"/>
      <c r="S52" s="367"/>
      <c r="T52" s="367"/>
      <c r="U52" s="368"/>
      <c r="V52" s="218"/>
      <c r="W52" s="218"/>
      <c r="X52" s="218"/>
      <c r="Y52" s="218"/>
      <c r="Z52" s="218"/>
      <c r="AA52" s="218"/>
      <c r="AB52" s="218"/>
      <c r="AC52" s="214"/>
    </row>
    <row r="53" spans="1:29" ht="19.5" thickBot="1">
      <c r="A53" s="23"/>
      <c r="B53" s="19"/>
      <c r="C53" s="361" t="s">
        <v>3</v>
      </c>
      <c r="D53" s="362"/>
      <c r="E53" s="369" t="str">
        <f>IF(【入力シート】!J17="","",【入力シート】!J17)</f>
        <v/>
      </c>
      <c r="F53" s="369"/>
      <c r="G53" s="369"/>
      <c r="H53" s="369"/>
      <c r="I53" s="369"/>
      <c r="J53" s="369"/>
      <c r="K53" s="369"/>
      <c r="L53" s="369"/>
      <c r="M53" s="369"/>
      <c r="N53" s="369"/>
      <c r="O53" s="369"/>
      <c r="P53" s="369"/>
      <c r="Q53" s="369"/>
      <c r="R53" s="369"/>
      <c r="S53" s="369"/>
      <c r="T53" s="369"/>
      <c r="U53" s="370"/>
      <c r="V53" s="215"/>
      <c r="W53" s="215"/>
      <c r="X53" s="215"/>
      <c r="Y53" s="215"/>
      <c r="Z53" s="215"/>
      <c r="AA53" s="215"/>
      <c r="AB53" s="215"/>
      <c r="AC53" s="214"/>
    </row>
    <row r="54" spans="1:29">
      <c r="A54" s="91"/>
      <c r="B54" s="19"/>
      <c r="C54" s="144"/>
      <c r="D54" s="144"/>
      <c r="E54" s="144"/>
      <c r="F54" s="144"/>
      <c r="G54" s="144"/>
      <c r="H54" s="144"/>
      <c r="I54" s="144"/>
      <c r="J54" s="144"/>
      <c r="K54" s="144"/>
      <c r="L54" s="144"/>
      <c r="M54" s="144"/>
      <c r="N54" s="144"/>
      <c r="O54" s="144"/>
      <c r="P54" s="144"/>
      <c r="Q54" s="144"/>
      <c r="R54" s="144"/>
      <c r="S54" s="144"/>
      <c r="T54" s="144"/>
      <c r="U54" s="144"/>
      <c r="V54" s="144"/>
      <c r="W54" s="19"/>
      <c r="X54" s="19"/>
      <c r="Y54" s="19"/>
      <c r="Z54" s="19"/>
      <c r="AA54" s="214"/>
      <c r="AB54" s="214"/>
      <c r="AC54" s="214"/>
    </row>
    <row r="55" spans="1:29">
      <c r="A55" s="119"/>
      <c r="B55" s="19"/>
      <c r="C55" s="131"/>
      <c r="D55" s="131"/>
      <c r="E55" s="131"/>
      <c r="F55" s="131"/>
      <c r="G55" s="131"/>
      <c r="H55" s="131"/>
      <c r="I55" s="131"/>
      <c r="J55" s="131"/>
      <c r="K55" s="131"/>
      <c r="L55" s="131"/>
      <c r="M55" s="131"/>
      <c r="N55" s="131"/>
      <c r="O55" s="131"/>
      <c r="P55" s="131"/>
      <c r="Q55" s="131"/>
      <c r="R55" s="131"/>
      <c r="S55" s="131"/>
      <c r="T55" s="131"/>
      <c r="U55" s="131"/>
      <c r="V55" s="131"/>
      <c r="W55" s="131"/>
      <c r="X55" s="19"/>
      <c r="Y55" s="19"/>
      <c r="Z55" s="19"/>
      <c r="AA55" s="19"/>
      <c r="AB55" s="19"/>
      <c r="AC55" s="19"/>
    </row>
  </sheetData>
  <mergeCells count="27">
    <mergeCell ref="E11:AD11"/>
    <mergeCell ref="C13:H13"/>
    <mergeCell ref="I13:AG13"/>
    <mergeCell ref="C14:AG14"/>
    <mergeCell ref="C17:AG17"/>
    <mergeCell ref="AB2:AF2"/>
    <mergeCell ref="E10:J10"/>
    <mergeCell ref="K10:AE10"/>
    <mergeCell ref="C51:D51"/>
    <mergeCell ref="E51:U51"/>
    <mergeCell ref="C25:K25"/>
    <mergeCell ref="M25:X25"/>
    <mergeCell ref="T6:Z6"/>
    <mergeCell ref="T7:Z7"/>
    <mergeCell ref="T8:Z8"/>
    <mergeCell ref="AA6:AF6"/>
    <mergeCell ref="B20:AG22"/>
    <mergeCell ref="AA7:AF7"/>
    <mergeCell ref="AA8:AF8"/>
    <mergeCell ref="T5:Z5"/>
    <mergeCell ref="AA5:AF5"/>
    <mergeCell ref="C52:D52"/>
    <mergeCell ref="E52:U52"/>
    <mergeCell ref="C53:D53"/>
    <mergeCell ref="E53:U53"/>
    <mergeCell ref="C50:D50"/>
    <mergeCell ref="E50:U50"/>
  </mergeCells>
  <phoneticPr fontId="1"/>
  <dataValidations count="2">
    <dataValidation allowBlank="1" showErrorMessage="1" promptTitle="〈介護職員〉用様式です" prompt="障害福祉サービス等職員用ではありません" sqref="AA5"/>
    <dataValidation allowBlank="1" showErrorMessage="1" promptTitle="印鑑に注意してください" sqref="AA7:AA8"/>
  </dataValidations>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B1:N30"/>
  <sheetViews>
    <sheetView showGridLines="0" view="pageBreakPreview" topLeftCell="A7" zoomScale="55" zoomScaleNormal="90" zoomScaleSheetLayoutView="55" workbookViewId="0">
      <selection activeCell="D24" sqref="D24"/>
    </sheetView>
  </sheetViews>
  <sheetFormatPr defaultColWidth="8.125" defaultRowHeight="13.5"/>
  <cols>
    <col min="1" max="1" width="3.125" style="19" customWidth="1"/>
    <col min="2" max="2" width="18.5" style="19" customWidth="1"/>
    <col min="3" max="3" width="56" style="19" customWidth="1"/>
    <col min="4" max="4" width="21" style="19" customWidth="1"/>
    <col min="5" max="5" width="15.625" style="19" customWidth="1"/>
    <col min="6" max="6" width="16.375" style="19" customWidth="1"/>
    <col min="7" max="7" width="5.125" style="19" customWidth="1"/>
    <col min="8" max="8" width="48.125" style="19" customWidth="1"/>
    <col min="9" max="9" width="14.625" style="19" customWidth="1"/>
    <col min="10" max="10" width="3.125" style="19" customWidth="1"/>
    <col min="11" max="11" width="11" style="19" customWidth="1"/>
    <col min="12" max="16384" width="8.125" style="19"/>
  </cols>
  <sheetData>
    <row r="1" spans="2:14" ht="46.15" customHeight="1" thickBot="1">
      <c r="B1" s="71" t="s">
        <v>297</v>
      </c>
      <c r="C1" s="52"/>
      <c r="D1" s="63"/>
      <c r="E1" s="63"/>
      <c r="F1" s="63"/>
      <c r="I1" s="226" t="s">
        <v>299</v>
      </c>
    </row>
    <row r="2" spans="2:14" ht="32.25" customHeight="1">
      <c r="B2" s="92" t="s">
        <v>174</v>
      </c>
      <c r="C2" s="52"/>
      <c r="D2" s="63"/>
      <c r="E2" s="63"/>
      <c r="F2" s="63"/>
      <c r="H2" s="93"/>
      <c r="J2" s="61"/>
    </row>
    <row r="3" spans="2:14" ht="14.25">
      <c r="B3" s="23"/>
      <c r="C3" s="23"/>
      <c r="G3" s="375"/>
      <c r="H3" s="375"/>
      <c r="I3" s="23"/>
    </row>
    <row r="4" spans="2:14" ht="17.25">
      <c r="B4" s="69"/>
      <c r="C4" s="69"/>
      <c r="D4" s="69"/>
      <c r="E4" s="69"/>
      <c r="F4" s="69"/>
      <c r="G4" s="221"/>
      <c r="H4" s="70"/>
    </row>
    <row r="5" spans="2:14" ht="32.25" customHeight="1" thickBot="1">
      <c r="D5" s="133"/>
      <c r="E5" s="133"/>
      <c r="F5" s="133"/>
      <c r="G5" s="82"/>
      <c r="H5" s="94" t="str">
        <f>"法人名" &amp;I5 &amp;【入力シート】!J4</f>
        <v>法人名　</v>
      </c>
      <c r="I5" s="19" t="s">
        <v>74</v>
      </c>
    </row>
    <row r="6" spans="2:14" ht="18" customHeight="1">
      <c r="B6" s="24"/>
      <c r="C6" s="24"/>
      <c r="D6" s="24"/>
      <c r="E6" s="24"/>
      <c r="F6" s="24"/>
      <c r="G6" s="24"/>
      <c r="H6" s="76"/>
    </row>
    <row r="7" spans="2:14" ht="26.25" customHeight="1">
      <c r="B7" s="352" t="s">
        <v>216</v>
      </c>
      <c r="C7" s="352"/>
      <c r="D7" s="352"/>
      <c r="E7" s="352"/>
      <c r="F7" s="352"/>
      <c r="G7" s="352"/>
      <c r="H7" s="352"/>
      <c r="I7" s="352"/>
      <c r="J7" s="79"/>
    </row>
    <row r="8" spans="2:14" ht="26.25" customHeight="1">
      <c r="B8" s="352" t="s">
        <v>187</v>
      </c>
      <c r="C8" s="352"/>
      <c r="D8" s="352"/>
      <c r="E8" s="352"/>
      <c r="F8" s="352"/>
      <c r="G8" s="352"/>
      <c r="H8" s="352"/>
      <c r="I8" s="352"/>
      <c r="J8" s="79"/>
    </row>
    <row r="9" spans="2:14" ht="16.5" customHeight="1">
      <c r="C9" s="95"/>
    </row>
    <row r="10" spans="2:14" ht="33.75" customHeight="1">
      <c r="B10" s="154" t="s">
        <v>314</v>
      </c>
      <c r="C10" s="96">
        <f>F25</f>
        <v>0</v>
      </c>
      <c r="D10" s="97"/>
      <c r="E10" s="97"/>
      <c r="F10" s="53"/>
      <c r="I10" s="221"/>
      <c r="J10" s="76"/>
      <c r="K10" s="76"/>
      <c r="L10" s="85"/>
      <c r="M10" s="85"/>
      <c r="N10" s="85"/>
    </row>
    <row r="11" spans="2:14" ht="12.75" customHeight="1">
      <c r="B11" s="23"/>
      <c r="C11" s="23"/>
      <c r="D11" s="23"/>
      <c r="E11" s="23"/>
      <c r="F11" s="23"/>
      <c r="G11" s="23"/>
      <c r="H11" s="23"/>
      <c r="I11" s="24"/>
      <c r="J11" s="76"/>
      <c r="K11" s="76"/>
      <c r="L11" s="85"/>
      <c r="M11" s="85"/>
      <c r="N11" s="85"/>
    </row>
    <row r="12" spans="2:14" ht="24.75" customHeight="1">
      <c r="B12" s="80" t="s">
        <v>75</v>
      </c>
      <c r="C12" s="23"/>
      <c r="D12" s="23"/>
      <c r="E12" s="23"/>
      <c r="F12" s="23"/>
      <c r="G12" s="53"/>
      <c r="H12" s="23"/>
      <c r="I12" s="24"/>
      <c r="J12" s="24"/>
      <c r="K12" s="24"/>
      <c r="L12" s="24"/>
      <c r="M12" s="24"/>
      <c r="N12" s="24"/>
    </row>
    <row r="13" spans="2:14" ht="20.25" customHeight="1" thickBot="1">
      <c r="B13" s="119"/>
      <c r="C13" s="119"/>
      <c r="D13" s="98"/>
      <c r="E13" s="98"/>
      <c r="F13" s="98"/>
      <c r="G13" s="98"/>
      <c r="H13" s="98"/>
    </row>
    <row r="14" spans="2:14" ht="66" customHeight="1">
      <c r="B14" s="99" t="s">
        <v>179</v>
      </c>
      <c r="C14" s="100" t="s">
        <v>80</v>
      </c>
      <c r="D14" s="101" t="s">
        <v>14</v>
      </c>
      <c r="E14" s="223" t="s">
        <v>180</v>
      </c>
      <c r="F14" s="379" t="s">
        <v>192</v>
      </c>
      <c r="G14" s="380"/>
      <c r="H14" s="102" t="s">
        <v>81</v>
      </c>
    </row>
    <row r="15" spans="2:14" ht="38.25" customHeight="1">
      <c r="B15" s="103" t="s">
        <v>76</v>
      </c>
      <c r="C15" s="194"/>
      <c r="D15" s="565"/>
      <c r="E15" s="196"/>
      <c r="F15" s="197"/>
      <c r="G15" s="198" t="s">
        <v>16</v>
      </c>
      <c r="H15" s="199"/>
      <c r="L15" s="19" t="s">
        <v>201</v>
      </c>
    </row>
    <row r="16" spans="2:14" ht="38.25" customHeight="1">
      <c r="B16" s="104" t="s">
        <v>77</v>
      </c>
      <c r="C16" s="200"/>
      <c r="D16" s="206"/>
      <c r="E16" s="202"/>
      <c r="F16" s="203"/>
      <c r="G16" s="204" t="s">
        <v>16</v>
      </c>
      <c r="H16" s="205"/>
      <c r="L16" s="19" t="s">
        <v>200</v>
      </c>
    </row>
    <row r="17" spans="2:12" ht="38.25" customHeight="1">
      <c r="B17" s="104" t="s">
        <v>78</v>
      </c>
      <c r="C17" s="200"/>
      <c r="D17" s="201"/>
      <c r="E17" s="202"/>
      <c r="F17" s="203"/>
      <c r="G17" s="204" t="s">
        <v>16</v>
      </c>
      <c r="H17" s="205"/>
      <c r="L17" s="19" t="s">
        <v>202</v>
      </c>
    </row>
    <row r="18" spans="2:12" ht="38.25" customHeight="1">
      <c r="B18" s="104" t="s">
        <v>86</v>
      </c>
      <c r="C18" s="207"/>
      <c r="D18" s="563"/>
      <c r="E18" s="202"/>
      <c r="F18" s="208"/>
      <c r="G18" s="204" t="s">
        <v>16</v>
      </c>
      <c r="H18" s="209"/>
      <c r="L18" s="19" t="s">
        <v>203</v>
      </c>
    </row>
    <row r="19" spans="2:12" ht="38.25" customHeight="1">
      <c r="B19" s="104" t="s">
        <v>87</v>
      </c>
      <c r="C19" s="207"/>
      <c r="D19" s="563"/>
      <c r="E19" s="202"/>
      <c r="F19" s="208"/>
      <c r="G19" s="204" t="s">
        <v>16</v>
      </c>
      <c r="H19" s="209"/>
      <c r="L19" s="19" t="s">
        <v>204</v>
      </c>
    </row>
    <row r="20" spans="2:12" ht="38.25" customHeight="1">
      <c r="B20" s="104" t="s">
        <v>88</v>
      </c>
      <c r="C20" s="207"/>
      <c r="D20" s="206"/>
      <c r="E20" s="202"/>
      <c r="F20" s="208"/>
      <c r="G20" s="204" t="s">
        <v>16</v>
      </c>
      <c r="H20" s="209"/>
      <c r="L20" s="19" t="s">
        <v>205</v>
      </c>
    </row>
    <row r="21" spans="2:12" ht="38.25" customHeight="1">
      <c r="B21" s="104" t="s">
        <v>209</v>
      </c>
      <c r="C21" s="207"/>
      <c r="D21" s="201"/>
      <c r="E21" s="202"/>
      <c r="F21" s="208"/>
      <c r="G21" s="204" t="s">
        <v>16</v>
      </c>
      <c r="H21" s="209"/>
      <c r="L21" s="19" t="s">
        <v>206</v>
      </c>
    </row>
    <row r="22" spans="2:12" ht="38.25" customHeight="1">
      <c r="B22" s="104" t="s">
        <v>210</v>
      </c>
      <c r="C22" s="207"/>
      <c r="D22" s="563"/>
      <c r="E22" s="202"/>
      <c r="F22" s="208"/>
      <c r="G22" s="204" t="s">
        <v>16</v>
      </c>
      <c r="H22" s="209"/>
      <c r="L22" s="19" t="s">
        <v>207</v>
      </c>
    </row>
    <row r="23" spans="2:12" ht="38.25" customHeight="1">
      <c r="B23" s="104" t="s">
        <v>211</v>
      </c>
      <c r="C23" s="207"/>
      <c r="D23" s="563"/>
      <c r="E23" s="202"/>
      <c r="F23" s="208"/>
      <c r="G23" s="204" t="s">
        <v>16</v>
      </c>
      <c r="H23" s="209"/>
      <c r="L23" s="19" t="s">
        <v>163</v>
      </c>
    </row>
    <row r="24" spans="2:12" ht="38.25" customHeight="1" thickBot="1">
      <c r="B24" s="104" t="s">
        <v>212</v>
      </c>
      <c r="C24" s="207"/>
      <c r="D24" s="564"/>
      <c r="E24" s="210"/>
      <c r="F24" s="208"/>
      <c r="G24" s="204" t="s">
        <v>16</v>
      </c>
      <c r="H24" s="209"/>
    </row>
    <row r="25" spans="2:12" ht="38.25" customHeight="1" thickTop="1" thickBot="1">
      <c r="B25" s="376" t="s">
        <v>79</v>
      </c>
      <c r="C25" s="377"/>
      <c r="D25" s="378"/>
      <c r="E25" s="153">
        <f>SUM(E15:E24)</f>
        <v>0</v>
      </c>
      <c r="F25" s="105">
        <f>SUM(F15:F24)</f>
        <v>0</v>
      </c>
      <c r="G25" s="106" t="s">
        <v>16</v>
      </c>
      <c r="H25" s="106"/>
    </row>
    <row r="26" spans="2:12" ht="37.5" customHeight="1">
      <c r="B26" s="107"/>
      <c r="C26" s="108"/>
      <c r="D26" s="108"/>
      <c r="E26" s="108"/>
      <c r="F26" s="109"/>
      <c r="G26" s="110"/>
      <c r="H26" s="110"/>
    </row>
    <row r="27" spans="2:12" ht="39.6" customHeight="1">
      <c r="B27" s="133"/>
      <c r="C27" s="372"/>
      <c r="D27" s="372"/>
      <c r="E27" s="372"/>
      <c r="F27" s="372"/>
      <c r="G27" s="372"/>
      <c r="H27" s="372"/>
      <c r="I27" s="111"/>
    </row>
    <row r="28" spans="2:12" ht="30" customHeight="1">
      <c r="B28" s="225"/>
      <c r="C28" s="373"/>
      <c r="D28" s="374"/>
      <c r="E28" s="374"/>
      <c r="F28" s="374"/>
      <c r="G28" s="374"/>
      <c r="H28" s="374"/>
      <c r="I28" s="374"/>
      <c r="J28" s="111"/>
      <c r="K28" s="111"/>
    </row>
    <row r="29" spans="2:12" ht="26.25" customHeight="1">
      <c r="B29" s="112"/>
      <c r="C29" s="63"/>
      <c r="D29" s="63"/>
      <c r="E29" s="63"/>
      <c r="F29" s="63"/>
      <c r="G29" s="63"/>
      <c r="H29" s="63"/>
      <c r="I29" s="63"/>
      <c r="L29" s="19">
        <v>1</v>
      </c>
    </row>
    <row r="30" spans="2:12" ht="34.5" customHeight="1">
      <c r="L30" s="19">
        <v>2</v>
      </c>
    </row>
  </sheetData>
  <mergeCells count="7">
    <mergeCell ref="C28:I28"/>
    <mergeCell ref="G3:H3"/>
    <mergeCell ref="B7:I7"/>
    <mergeCell ref="B8:I8"/>
    <mergeCell ref="F14:G14"/>
    <mergeCell ref="B25:D25"/>
    <mergeCell ref="C27:H27"/>
  </mergeCells>
  <phoneticPr fontId="1"/>
  <dataValidations count="2">
    <dataValidation type="list" allowBlank="1" showInputMessage="1" showErrorMessage="1" sqref="E15:E24">
      <formula1>$L$29:$L$30</formula1>
    </dataValidation>
    <dataValidation type="list" allowBlank="1" showInputMessage="1" showErrorMessage="1" sqref="D15:D24">
      <formula1>$L$15:$L$23</formula1>
    </dataValidation>
  </dataValidations>
  <pageMargins left="0.76" right="0.59" top="0.55118110236220474" bottom="0.55118110236220474" header="0.31496062992125984" footer="0.31496062992125984"/>
  <pageSetup paperSize="9" scale="3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pageSetUpPr fitToPage="1"/>
  </sheetPr>
  <dimension ref="A1:R57"/>
  <sheetViews>
    <sheetView showGridLines="0" view="pageBreakPreview" zoomScale="55" zoomScaleNormal="100" zoomScaleSheetLayoutView="55" workbookViewId="0">
      <selection activeCell="H13" sqref="H13:H14"/>
    </sheetView>
  </sheetViews>
  <sheetFormatPr defaultColWidth="9" defaultRowHeight="13.5"/>
  <cols>
    <col min="1" max="1" width="3.25" style="135" customWidth="1"/>
    <col min="2" max="2" width="4.375" style="135" customWidth="1"/>
    <col min="3" max="3" width="35.5" style="135" customWidth="1"/>
    <col min="4" max="4" width="33.875" style="135" customWidth="1"/>
    <col min="5" max="5" width="30.75" style="135" customWidth="1"/>
    <col min="6" max="6" width="14.875" style="135" customWidth="1"/>
    <col min="7" max="7" width="27.625" style="135" customWidth="1"/>
    <col min="8" max="8" width="30.5" style="135" customWidth="1"/>
    <col min="9" max="9" width="16.5" style="135" customWidth="1"/>
    <col min="10" max="11" width="13.25" style="135" customWidth="1"/>
    <col min="12" max="12" width="23.875" style="135" customWidth="1"/>
    <col min="13" max="13" width="4" style="135" customWidth="1"/>
    <col min="14" max="14" width="9" style="135"/>
    <col min="15" max="15" width="16.625" style="135" hidden="1" customWidth="1"/>
    <col min="16" max="16384" width="9" style="135"/>
  </cols>
  <sheetData>
    <row r="1" spans="1:14" ht="14.25" thickBot="1"/>
    <row r="2" spans="1:14" ht="33" customHeight="1" thickBot="1">
      <c r="A2" s="138" t="s">
        <v>298</v>
      </c>
      <c r="K2" s="136"/>
      <c r="L2" s="226" t="s">
        <v>299</v>
      </c>
    </row>
    <row r="3" spans="1:14" ht="23.25" customHeight="1"/>
    <row r="4" spans="1:14" ht="27" customHeight="1">
      <c r="A4" s="401" t="s">
        <v>217</v>
      </c>
      <c r="B4" s="401"/>
      <c r="C4" s="401"/>
      <c r="D4" s="401"/>
      <c r="E4" s="401"/>
      <c r="F4" s="401"/>
      <c r="G4" s="401"/>
      <c r="H4" s="401"/>
      <c r="I4" s="401"/>
      <c r="J4" s="401"/>
      <c r="K4" s="401"/>
      <c r="L4" s="401"/>
      <c r="M4" s="401"/>
      <c r="N4" s="137"/>
    </row>
    <row r="5" spans="1:14" ht="30.75" customHeight="1">
      <c r="A5" s="401" t="s">
        <v>208</v>
      </c>
      <c r="B5" s="401"/>
      <c r="C5" s="401"/>
      <c r="D5" s="401"/>
      <c r="E5" s="401"/>
      <c r="F5" s="401"/>
      <c r="G5" s="401"/>
      <c r="H5" s="401"/>
      <c r="I5" s="401"/>
      <c r="J5" s="401"/>
      <c r="K5" s="401"/>
      <c r="L5" s="401"/>
      <c r="M5" s="401"/>
      <c r="N5" s="137"/>
    </row>
    <row r="6" spans="1:14" ht="27" customHeight="1"/>
    <row r="7" spans="1:14" ht="34.5" customHeight="1">
      <c r="B7" s="407"/>
      <c r="C7" s="409" t="s">
        <v>186</v>
      </c>
      <c r="D7" s="409" t="s">
        <v>80</v>
      </c>
      <c r="E7" s="413" t="s">
        <v>199</v>
      </c>
      <c r="F7" s="413" t="s">
        <v>181</v>
      </c>
      <c r="G7" s="413" t="s">
        <v>182</v>
      </c>
      <c r="H7" s="411" t="s">
        <v>183</v>
      </c>
      <c r="I7" s="411" t="s">
        <v>188</v>
      </c>
      <c r="J7" s="411" t="s">
        <v>189</v>
      </c>
      <c r="K7" s="411" t="s">
        <v>190</v>
      </c>
      <c r="L7" s="411" t="s">
        <v>191</v>
      </c>
    </row>
    <row r="8" spans="1:14" ht="34.5" customHeight="1">
      <c r="B8" s="408"/>
      <c r="C8" s="410"/>
      <c r="D8" s="410"/>
      <c r="E8" s="414"/>
      <c r="F8" s="414"/>
      <c r="G8" s="414"/>
      <c r="H8" s="412"/>
      <c r="I8" s="412"/>
      <c r="J8" s="412"/>
      <c r="K8" s="412"/>
      <c r="L8" s="412"/>
    </row>
    <row r="9" spans="1:14" ht="21" customHeight="1">
      <c r="B9" s="393">
        <v>1</v>
      </c>
      <c r="C9" s="397"/>
      <c r="D9" s="397"/>
      <c r="E9" s="405"/>
      <c r="F9" s="405"/>
      <c r="G9" s="402"/>
      <c r="H9" s="402"/>
      <c r="I9" s="387"/>
      <c r="J9" s="389"/>
      <c r="K9" s="391">
        <f>IF(I9&lt;30000,I9,30000)</f>
        <v>0</v>
      </c>
      <c r="L9" s="385">
        <f>ROUNDDOWN(K9*J9,-3)</f>
        <v>0</v>
      </c>
    </row>
    <row r="10" spans="1:14" ht="21" customHeight="1">
      <c r="B10" s="394"/>
      <c r="C10" s="398"/>
      <c r="D10" s="398"/>
      <c r="E10" s="406"/>
      <c r="F10" s="406"/>
      <c r="G10" s="403"/>
      <c r="H10" s="403"/>
      <c r="I10" s="388"/>
      <c r="J10" s="390"/>
      <c r="K10" s="392"/>
      <c r="L10" s="404"/>
    </row>
    <row r="11" spans="1:14" ht="21" customHeight="1">
      <c r="B11" s="393">
        <v>2</v>
      </c>
      <c r="C11" s="397"/>
      <c r="D11" s="397"/>
      <c r="E11" s="405"/>
      <c r="F11" s="405"/>
      <c r="G11" s="402"/>
      <c r="H11" s="402"/>
      <c r="I11" s="387"/>
      <c r="J11" s="389"/>
      <c r="K11" s="391">
        <f t="shared" ref="K11" si="0">IF(I11&lt;30000,I11,30000)</f>
        <v>0</v>
      </c>
      <c r="L11" s="385">
        <f t="shared" ref="L11" si="1">ROUNDDOWN(K11*J11,-3)</f>
        <v>0</v>
      </c>
    </row>
    <row r="12" spans="1:14" ht="21" customHeight="1">
      <c r="B12" s="394"/>
      <c r="C12" s="398"/>
      <c r="D12" s="398"/>
      <c r="E12" s="406"/>
      <c r="F12" s="406"/>
      <c r="G12" s="403"/>
      <c r="H12" s="403"/>
      <c r="I12" s="388"/>
      <c r="J12" s="390"/>
      <c r="K12" s="392"/>
      <c r="L12" s="404"/>
    </row>
    <row r="13" spans="1:14" ht="21" customHeight="1">
      <c r="B13" s="393">
        <v>3</v>
      </c>
      <c r="C13" s="397"/>
      <c r="D13" s="397"/>
      <c r="E13" s="405"/>
      <c r="F13" s="405"/>
      <c r="G13" s="402"/>
      <c r="H13" s="402"/>
      <c r="I13" s="387"/>
      <c r="J13" s="389"/>
      <c r="K13" s="391">
        <f t="shared" ref="K13" si="2">IF(I13&lt;30000,I13,30000)</f>
        <v>0</v>
      </c>
      <c r="L13" s="385">
        <f t="shared" ref="L13" si="3">ROUNDDOWN(K13*J13,-3)</f>
        <v>0</v>
      </c>
    </row>
    <row r="14" spans="1:14" ht="21" customHeight="1">
      <c r="B14" s="394"/>
      <c r="C14" s="398"/>
      <c r="D14" s="398"/>
      <c r="E14" s="406"/>
      <c r="F14" s="406"/>
      <c r="G14" s="403"/>
      <c r="H14" s="403"/>
      <c r="I14" s="388"/>
      <c r="J14" s="390"/>
      <c r="K14" s="392"/>
      <c r="L14" s="404"/>
    </row>
    <row r="15" spans="1:14" ht="21" customHeight="1">
      <c r="B15" s="393">
        <v>4</v>
      </c>
      <c r="C15" s="397"/>
      <c r="D15" s="397"/>
      <c r="E15" s="405"/>
      <c r="F15" s="405"/>
      <c r="G15" s="402"/>
      <c r="H15" s="402"/>
      <c r="I15" s="387"/>
      <c r="J15" s="389"/>
      <c r="K15" s="391">
        <f t="shared" ref="K15" si="4">IF(I15&lt;30000,I15,30000)</f>
        <v>0</v>
      </c>
      <c r="L15" s="385">
        <f t="shared" ref="L15" si="5">ROUNDDOWN(K15*J15,-3)</f>
        <v>0</v>
      </c>
    </row>
    <row r="16" spans="1:14" ht="21" customHeight="1">
      <c r="B16" s="394"/>
      <c r="C16" s="398"/>
      <c r="D16" s="398"/>
      <c r="E16" s="406"/>
      <c r="F16" s="406"/>
      <c r="G16" s="403"/>
      <c r="H16" s="403"/>
      <c r="I16" s="388"/>
      <c r="J16" s="390"/>
      <c r="K16" s="392"/>
      <c r="L16" s="404"/>
    </row>
    <row r="17" spans="2:12" ht="21" customHeight="1">
      <c r="B17" s="393">
        <v>5</v>
      </c>
      <c r="C17" s="397"/>
      <c r="D17" s="397"/>
      <c r="E17" s="405"/>
      <c r="F17" s="405"/>
      <c r="G17" s="402"/>
      <c r="H17" s="415"/>
      <c r="I17" s="387"/>
      <c r="J17" s="389"/>
      <c r="K17" s="391">
        <f t="shared" ref="K17" si="6">IF(I17&lt;30000,I17,30000)</f>
        <v>0</v>
      </c>
      <c r="L17" s="385">
        <f t="shared" ref="L17" si="7">ROUNDDOWN(K17*J17,-3)</f>
        <v>0</v>
      </c>
    </row>
    <row r="18" spans="2:12" ht="21" customHeight="1">
      <c r="B18" s="394"/>
      <c r="C18" s="398"/>
      <c r="D18" s="398"/>
      <c r="E18" s="406"/>
      <c r="F18" s="406"/>
      <c r="G18" s="403"/>
      <c r="H18" s="416"/>
      <c r="I18" s="388"/>
      <c r="J18" s="390"/>
      <c r="K18" s="392"/>
      <c r="L18" s="404"/>
    </row>
    <row r="19" spans="2:12" ht="21" customHeight="1">
      <c r="B19" s="393">
        <v>6</v>
      </c>
      <c r="C19" s="397"/>
      <c r="D19" s="397"/>
      <c r="E19" s="405"/>
      <c r="F19" s="405"/>
      <c r="G19" s="402"/>
      <c r="H19" s="415"/>
      <c r="I19" s="387"/>
      <c r="J19" s="389"/>
      <c r="K19" s="391">
        <f t="shared" ref="K19" si="8">IF(I19&lt;30000,I19,30000)</f>
        <v>0</v>
      </c>
      <c r="L19" s="385">
        <f t="shared" ref="L19" si="9">ROUNDDOWN(K19*J19,-3)</f>
        <v>0</v>
      </c>
    </row>
    <row r="20" spans="2:12" ht="21" customHeight="1">
      <c r="B20" s="394"/>
      <c r="C20" s="398"/>
      <c r="D20" s="398"/>
      <c r="E20" s="406"/>
      <c r="F20" s="406"/>
      <c r="G20" s="403"/>
      <c r="H20" s="416"/>
      <c r="I20" s="388"/>
      <c r="J20" s="390"/>
      <c r="K20" s="392"/>
      <c r="L20" s="404"/>
    </row>
    <row r="21" spans="2:12" ht="21" customHeight="1">
      <c r="B21" s="393">
        <v>7</v>
      </c>
      <c r="C21" s="397"/>
      <c r="D21" s="397"/>
      <c r="E21" s="405"/>
      <c r="F21" s="405"/>
      <c r="G21" s="402"/>
      <c r="H21" s="415"/>
      <c r="I21" s="387"/>
      <c r="J21" s="389"/>
      <c r="K21" s="391">
        <f t="shared" ref="K21" si="10">IF(I21&lt;30000,I21,30000)</f>
        <v>0</v>
      </c>
      <c r="L21" s="385">
        <f t="shared" ref="L21" si="11">ROUNDDOWN(K21*J21,-3)</f>
        <v>0</v>
      </c>
    </row>
    <row r="22" spans="2:12" ht="21" customHeight="1">
      <c r="B22" s="394"/>
      <c r="C22" s="398"/>
      <c r="D22" s="398"/>
      <c r="E22" s="406"/>
      <c r="F22" s="406"/>
      <c r="G22" s="403"/>
      <c r="H22" s="416"/>
      <c r="I22" s="388"/>
      <c r="J22" s="390"/>
      <c r="K22" s="392"/>
      <c r="L22" s="404"/>
    </row>
    <row r="23" spans="2:12" ht="21" customHeight="1">
      <c r="B23" s="393">
        <v>8</v>
      </c>
      <c r="C23" s="397"/>
      <c r="D23" s="397"/>
      <c r="E23" s="405"/>
      <c r="F23" s="405"/>
      <c r="G23" s="402"/>
      <c r="H23" s="415"/>
      <c r="I23" s="387"/>
      <c r="J23" s="389"/>
      <c r="K23" s="391">
        <f t="shared" ref="K23" si="12">IF(I23&lt;30000,I23,30000)</f>
        <v>0</v>
      </c>
      <c r="L23" s="385">
        <f t="shared" ref="L23" si="13">ROUNDDOWN(K23*J23,-3)</f>
        <v>0</v>
      </c>
    </row>
    <row r="24" spans="2:12" ht="21" customHeight="1">
      <c r="B24" s="394"/>
      <c r="C24" s="398"/>
      <c r="D24" s="398"/>
      <c r="E24" s="406"/>
      <c r="F24" s="406"/>
      <c r="G24" s="403"/>
      <c r="H24" s="416"/>
      <c r="I24" s="388"/>
      <c r="J24" s="390"/>
      <c r="K24" s="392"/>
      <c r="L24" s="404"/>
    </row>
    <row r="25" spans="2:12" ht="21" customHeight="1">
      <c r="B25" s="393">
        <v>9</v>
      </c>
      <c r="C25" s="397"/>
      <c r="D25" s="397"/>
      <c r="E25" s="405"/>
      <c r="F25" s="405"/>
      <c r="G25" s="402"/>
      <c r="H25" s="415"/>
      <c r="I25" s="387"/>
      <c r="J25" s="389"/>
      <c r="K25" s="391">
        <f t="shared" ref="K25" si="14">IF(I25&lt;30000,I25,30000)</f>
        <v>0</v>
      </c>
      <c r="L25" s="385">
        <f t="shared" ref="L25" si="15">ROUNDDOWN(K25*J25,-3)</f>
        <v>0</v>
      </c>
    </row>
    <row r="26" spans="2:12" ht="21" customHeight="1">
      <c r="B26" s="394"/>
      <c r="C26" s="398"/>
      <c r="D26" s="398"/>
      <c r="E26" s="406"/>
      <c r="F26" s="406"/>
      <c r="G26" s="403"/>
      <c r="H26" s="416"/>
      <c r="I26" s="388"/>
      <c r="J26" s="390"/>
      <c r="K26" s="392"/>
      <c r="L26" s="404"/>
    </row>
    <row r="27" spans="2:12" ht="21" customHeight="1">
      <c r="B27" s="393">
        <v>10</v>
      </c>
      <c r="C27" s="397"/>
      <c r="D27" s="397"/>
      <c r="E27" s="405"/>
      <c r="F27" s="405"/>
      <c r="G27" s="402"/>
      <c r="H27" s="402"/>
      <c r="I27" s="387"/>
      <c r="J27" s="389"/>
      <c r="K27" s="391">
        <f t="shared" ref="K27" si="16">IF(I27&lt;30000,I27,30000)</f>
        <v>0</v>
      </c>
      <c r="L27" s="385">
        <f t="shared" ref="L27" si="17">ROUNDDOWN(K27*J27,-3)</f>
        <v>0</v>
      </c>
    </row>
    <row r="28" spans="2:12" ht="21" customHeight="1">
      <c r="B28" s="394"/>
      <c r="C28" s="398"/>
      <c r="D28" s="398"/>
      <c r="E28" s="406"/>
      <c r="F28" s="406"/>
      <c r="G28" s="403"/>
      <c r="H28" s="403"/>
      <c r="I28" s="388"/>
      <c r="J28" s="390"/>
      <c r="K28" s="392"/>
      <c r="L28" s="404"/>
    </row>
    <row r="29" spans="2:12" ht="21" customHeight="1">
      <c r="B29" s="393">
        <v>11</v>
      </c>
      <c r="C29" s="397"/>
      <c r="D29" s="397"/>
      <c r="E29" s="405"/>
      <c r="F29" s="405"/>
      <c r="G29" s="402"/>
      <c r="H29" s="415"/>
      <c r="I29" s="387"/>
      <c r="J29" s="389"/>
      <c r="K29" s="391">
        <f t="shared" ref="K29" si="18">IF(I29&lt;30000,I29,30000)</f>
        <v>0</v>
      </c>
      <c r="L29" s="385">
        <f t="shared" ref="L29" si="19">ROUNDDOWN(K29*J29,-3)</f>
        <v>0</v>
      </c>
    </row>
    <row r="30" spans="2:12" ht="21" customHeight="1">
      <c r="B30" s="394"/>
      <c r="C30" s="398"/>
      <c r="D30" s="398"/>
      <c r="E30" s="406"/>
      <c r="F30" s="406"/>
      <c r="G30" s="403"/>
      <c r="H30" s="416"/>
      <c r="I30" s="388"/>
      <c r="J30" s="390"/>
      <c r="K30" s="392"/>
      <c r="L30" s="404"/>
    </row>
    <row r="31" spans="2:12" ht="21" customHeight="1">
      <c r="B31" s="393">
        <v>12</v>
      </c>
      <c r="C31" s="397"/>
      <c r="D31" s="397"/>
      <c r="E31" s="405"/>
      <c r="F31" s="405"/>
      <c r="G31" s="402"/>
      <c r="H31" s="415"/>
      <c r="I31" s="387"/>
      <c r="J31" s="389"/>
      <c r="K31" s="391">
        <f t="shared" ref="K31" si="20">IF(I31&lt;30000,I31,30000)</f>
        <v>0</v>
      </c>
      <c r="L31" s="385">
        <f t="shared" ref="L31" si="21">ROUNDDOWN(K31*J31,-3)</f>
        <v>0</v>
      </c>
    </row>
    <row r="32" spans="2:12" ht="21" customHeight="1">
      <c r="B32" s="394"/>
      <c r="C32" s="398"/>
      <c r="D32" s="398"/>
      <c r="E32" s="406"/>
      <c r="F32" s="406"/>
      <c r="G32" s="403"/>
      <c r="H32" s="416"/>
      <c r="I32" s="388"/>
      <c r="J32" s="390"/>
      <c r="K32" s="392"/>
      <c r="L32" s="404"/>
    </row>
    <row r="33" spans="2:18" ht="21" customHeight="1">
      <c r="B33" s="393">
        <v>13</v>
      </c>
      <c r="C33" s="397"/>
      <c r="D33" s="397"/>
      <c r="E33" s="405"/>
      <c r="F33" s="405"/>
      <c r="G33" s="402"/>
      <c r="H33" s="415"/>
      <c r="I33" s="387"/>
      <c r="J33" s="389"/>
      <c r="K33" s="391">
        <f t="shared" ref="K33" si="22">IF(I33&lt;30000,I33,30000)</f>
        <v>0</v>
      </c>
      <c r="L33" s="385">
        <f t="shared" ref="L33" si="23">ROUNDDOWN(K33*J33,-3)</f>
        <v>0</v>
      </c>
    </row>
    <row r="34" spans="2:18" ht="21" customHeight="1">
      <c r="B34" s="394"/>
      <c r="C34" s="398"/>
      <c r="D34" s="398"/>
      <c r="E34" s="406"/>
      <c r="F34" s="406"/>
      <c r="G34" s="403"/>
      <c r="H34" s="416"/>
      <c r="I34" s="388"/>
      <c r="J34" s="390"/>
      <c r="K34" s="392"/>
      <c r="L34" s="404"/>
    </row>
    <row r="35" spans="2:18" ht="21" customHeight="1">
      <c r="B35" s="393">
        <v>14</v>
      </c>
      <c r="C35" s="397"/>
      <c r="D35" s="397"/>
      <c r="E35" s="405"/>
      <c r="F35" s="405"/>
      <c r="G35" s="402"/>
      <c r="H35" s="415"/>
      <c r="I35" s="387"/>
      <c r="J35" s="389"/>
      <c r="K35" s="391">
        <f t="shared" ref="K35" si="24">IF(I35&lt;30000,I35,30000)</f>
        <v>0</v>
      </c>
      <c r="L35" s="385">
        <f t="shared" ref="L35" si="25">ROUNDDOWN(K35*J35,-3)</f>
        <v>0</v>
      </c>
    </row>
    <row r="36" spans="2:18" ht="21" customHeight="1">
      <c r="B36" s="394"/>
      <c r="C36" s="398"/>
      <c r="D36" s="398"/>
      <c r="E36" s="406"/>
      <c r="F36" s="406"/>
      <c r="G36" s="403"/>
      <c r="H36" s="416"/>
      <c r="I36" s="388"/>
      <c r="J36" s="390"/>
      <c r="K36" s="392"/>
      <c r="L36" s="404"/>
    </row>
    <row r="37" spans="2:18" ht="21" customHeight="1">
      <c r="B37" s="393">
        <v>15</v>
      </c>
      <c r="C37" s="397"/>
      <c r="D37" s="397"/>
      <c r="E37" s="405"/>
      <c r="F37" s="405"/>
      <c r="G37" s="402"/>
      <c r="H37" s="415"/>
      <c r="I37" s="387"/>
      <c r="J37" s="389"/>
      <c r="K37" s="391">
        <f>IF(I37&lt;30000,I37,30000)</f>
        <v>0</v>
      </c>
      <c r="L37" s="385">
        <f t="shared" ref="L37:L47" si="26">ROUNDDOWN(K37*J37,-3)</f>
        <v>0</v>
      </c>
    </row>
    <row r="38" spans="2:18" ht="21" customHeight="1">
      <c r="B38" s="394"/>
      <c r="C38" s="398"/>
      <c r="D38" s="398"/>
      <c r="E38" s="406"/>
      <c r="F38" s="406"/>
      <c r="G38" s="403"/>
      <c r="H38" s="416"/>
      <c r="I38" s="388"/>
      <c r="J38" s="390"/>
      <c r="K38" s="392"/>
      <c r="L38" s="386"/>
    </row>
    <row r="39" spans="2:18" ht="21" customHeight="1">
      <c r="B39" s="393">
        <v>16</v>
      </c>
      <c r="C39" s="395"/>
      <c r="D39" s="397"/>
      <c r="E39" s="399"/>
      <c r="F39" s="399"/>
      <c r="G39" s="381"/>
      <c r="H39" s="383"/>
      <c r="I39" s="387"/>
      <c r="J39" s="389"/>
      <c r="K39" s="391">
        <f t="shared" ref="K39" si="27">IF(I39&lt;30000,I39,30000)</f>
        <v>0</v>
      </c>
      <c r="L39" s="385">
        <f t="shared" si="26"/>
        <v>0</v>
      </c>
    </row>
    <row r="40" spans="2:18" ht="21" customHeight="1">
      <c r="B40" s="394"/>
      <c r="C40" s="396"/>
      <c r="D40" s="398"/>
      <c r="E40" s="400"/>
      <c r="F40" s="400"/>
      <c r="G40" s="382"/>
      <c r="H40" s="384"/>
      <c r="I40" s="388"/>
      <c r="J40" s="390"/>
      <c r="K40" s="392"/>
      <c r="L40" s="386"/>
    </row>
    <row r="41" spans="2:18" ht="21" customHeight="1">
      <c r="B41" s="393">
        <v>17</v>
      </c>
      <c r="C41" s="395"/>
      <c r="D41" s="397"/>
      <c r="E41" s="399"/>
      <c r="F41" s="399"/>
      <c r="G41" s="381"/>
      <c r="H41" s="383"/>
      <c r="I41" s="387"/>
      <c r="J41" s="389"/>
      <c r="K41" s="391">
        <f t="shared" ref="K41" si="28">IF(I41&lt;30000,I41,30000)</f>
        <v>0</v>
      </c>
      <c r="L41" s="385">
        <f t="shared" si="26"/>
        <v>0</v>
      </c>
    </row>
    <row r="42" spans="2:18" ht="21" customHeight="1">
      <c r="B42" s="394"/>
      <c r="C42" s="396"/>
      <c r="D42" s="398"/>
      <c r="E42" s="400"/>
      <c r="F42" s="400"/>
      <c r="G42" s="382"/>
      <c r="H42" s="384"/>
      <c r="I42" s="388"/>
      <c r="J42" s="390"/>
      <c r="K42" s="392"/>
      <c r="L42" s="386"/>
    </row>
    <row r="43" spans="2:18" ht="21" customHeight="1">
      <c r="B43" s="393">
        <v>18</v>
      </c>
      <c r="C43" s="395"/>
      <c r="D43" s="397"/>
      <c r="E43" s="399"/>
      <c r="F43" s="399"/>
      <c r="G43" s="381"/>
      <c r="H43" s="383"/>
      <c r="I43" s="387"/>
      <c r="J43" s="389"/>
      <c r="K43" s="391">
        <f t="shared" ref="K43" si="29">IF(I43&lt;30000,I43,30000)</f>
        <v>0</v>
      </c>
      <c r="L43" s="385">
        <f t="shared" si="26"/>
        <v>0</v>
      </c>
    </row>
    <row r="44" spans="2:18" ht="21" customHeight="1">
      <c r="B44" s="394"/>
      <c r="C44" s="396"/>
      <c r="D44" s="398"/>
      <c r="E44" s="400"/>
      <c r="F44" s="400"/>
      <c r="G44" s="382"/>
      <c r="H44" s="384"/>
      <c r="I44" s="388"/>
      <c r="J44" s="390"/>
      <c r="K44" s="392"/>
      <c r="L44" s="386"/>
    </row>
    <row r="45" spans="2:18" ht="21" customHeight="1">
      <c r="B45" s="393">
        <v>19</v>
      </c>
      <c r="C45" s="395"/>
      <c r="D45" s="397"/>
      <c r="E45" s="399"/>
      <c r="F45" s="399"/>
      <c r="G45" s="381"/>
      <c r="H45" s="383"/>
      <c r="I45" s="387"/>
      <c r="J45" s="389"/>
      <c r="K45" s="391">
        <f t="shared" ref="K45" si="30">IF(I45&lt;30000,I45,30000)</f>
        <v>0</v>
      </c>
      <c r="L45" s="385">
        <f t="shared" si="26"/>
        <v>0</v>
      </c>
    </row>
    <row r="46" spans="2:18" ht="21" customHeight="1">
      <c r="B46" s="394"/>
      <c r="C46" s="396"/>
      <c r="D46" s="398"/>
      <c r="E46" s="400"/>
      <c r="F46" s="400"/>
      <c r="G46" s="382"/>
      <c r="H46" s="384"/>
      <c r="I46" s="388"/>
      <c r="J46" s="390"/>
      <c r="K46" s="392"/>
      <c r="L46" s="386"/>
    </row>
    <row r="47" spans="2:18" ht="21" customHeight="1">
      <c r="B47" s="393">
        <v>20</v>
      </c>
      <c r="C47" s="395"/>
      <c r="D47" s="397"/>
      <c r="E47" s="399"/>
      <c r="F47" s="399"/>
      <c r="G47" s="381"/>
      <c r="H47" s="383"/>
      <c r="I47" s="387"/>
      <c r="J47" s="389"/>
      <c r="K47" s="391">
        <f t="shared" ref="K47" si="31">IF(I47&lt;30000,I47,30000)</f>
        <v>0</v>
      </c>
      <c r="L47" s="385">
        <f t="shared" si="26"/>
        <v>0</v>
      </c>
      <c r="R47" s="135" t="s">
        <v>214</v>
      </c>
    </row>
    <row r="48" spans="2:18" ht="21" customHeight="1" thickBot="1">
      <c r="B48" s="394"/>
      <c r="C48" s="396"/>
      <c r="D48" s="398"/>
      <c r="E48" s="400"/>
      <c r="F48" s="400"/>
      <c r="G48" s="382"/>
      <c r="H48" s="384"/>
      <c r="I48" s="388"/>
      <c r="J48" s="390"/>
      <c r="K48" s="392"/>
      <c r="L48" s="386"/>
      <c r="R48" s="135" t="s">
        <v>213</v>
      </c>
    </row>
    <row r="49" spans="2:13" s="140" customFormat="1" ht="48" customHeight="1" thickBot="1">
      <c r="B49" s="417"/>
      <c r="C49" s="418"/>
      <c r="D49" s="224"/>
      <c r="E49" s="224"/>
      <c r="F49" s="139"/>
      <c r="G49" s="139"/>
      <c r="H49" s="139"/>
      <c r="I49" s="139"/>
      <c r="J49" s="417" t="s">
        <v>193</v>
      </c>
      <c r="K49" s="418"/>
      <c r="L49" s="155">
        <f>SUM(L9:L38)</f>
        <v>0</v>
      </c>
      <c r="M49" s="142"/>
    </row>
    <row r="50" spans="2:13" ht="21" customHeight="1"/>
    <row r="51" spans="2:13" ht="73.5" customHeight="1">
      <c r="B51" s="419"/>
      <c r="C51" s="419"/>
      <c r="D51" s="419"/>
      <c r="E51" s="419"/>
      <c r="F51" s="419"/>
      <c r="G51" s="419"/>
      <c r="H51" s="419"/>
      <c r="I51" s="419"/>
      <c r="J51" s="419"/>
      <c r="K51" s="419"/>
      <c r="L51" s="419"/>
    </row>
    <row r="53" spans="2:13" hidden="1">
      <c r="F53" s="135" t="s">
        <v>184</v>
      </c>
    </row>
    <row r="54" spans="2:13" hidden="1">
      <c r="F54" s="135" t="s">
        <v>185</v>
      </c>
    </row>
    <row r="56" spans="2:13" ht="21" customHeight="1"/>
    <row r="57" spans="2:13" ht="30" customHeight="1"/>
  </sheetData>
  <sheetProtection insertRows="0" deleteRows="0"/>
  <mergeCells count="236">
    <mergeCell ref="B51:L51"/>
    <mergeCell ref="H47:H48"/>
    <mergeCell ref="I47:I48"/>
    <mergeCell ref="J47:J48"/>
    <mergeCell ref="K47:K48"/>
    <mergeCell ref="L47:L48"/>
    <mergeCell ref="B49:C49"/>
    <mergeCell ref="J49:K49"/>
    <mergeCell ref="B47:B48"/>
    <mergeCell ref="C47:C48"/>
    <mergeCell ref="D47:D48"/>
    <mergeCell ref="E47:E48"/>
    <mergeCell ref="F47:F48"/>
    <mergeCell ref="G47:G48"/>
    <mergeCell ref="G45:G46"/>
    <mergeCell ref="H45:H46"/>
    <mergeCell ref="I45:I46"/>
    <mergeCell ref="J45:J46"/>
    <mergeCell ref="K45:K46"/>
    <mergeCell ref="L45:L46"/>
    <mergeCell ref="H43:H44"/>
    <mergeCell ref="I43:I44"/>
    <mergeCell ref="J43:J44"/>
    <mergeCell ref="K43:K44"/>
    <mergeCell ref="L43:L44"/>
    <mergeCell ref="G43:G44"/>
    <mergeCell ref="B45:B46"/>
    <mergeCell ref="C45:C46"/>
    <mergeCell ref="D45:D46"/>
    <mergeCell ref="E45:E46"/>
    <mergeCell ref="F45:F46"/>
    <mergeCell ref="B43:B44"/>
    <mergeCell ref="C43:C44"/>
    <mergeCell ref="D43:D44"/>
    <mergeCell ref="E43:E44"/>
    <mergeCell ref="F43:F44"/>
    <mergeCell ref="G41:G42"/>
    <mergeCell ref="H41:H42"/>
    <mergeCell ref="I41:I42"/>
    <mergeCell ref="J41:J42"/>
    <mergeCell ref="K41:K42"/>
    <mergeCell ref="L41:L42"/>
    <mergeCell ref="H39:H40"/>
    <mergeCell ref="I39:I40"/>
    <mergeCell ref="J39:J40"/>
    <mergeCell ref="K39:K40"/>
    <mergeCell ref="L39:L40"/>
    <mergeCell ref="G39:G40"/>
    <mergeCell ref="B41:B42"/>
    <mergeCell ref="C41:C42"/>
    <mergeCell ref="D41:D42"/>
    <mergeCell ref="E41:E42"/>
    <mergeCell ref="F41:F42"/>
    <mergeCell ref="B39:B40"/>
    <mergeCell ref="C39:C40"/>
    <mergeCell ref="D39:D40"/>
    <mergeCell ref="E39:E40"/>
    <mergeCell ref="F39:F40"/>
    <mergeCell ref="G37:G38"/>
    <mergeCell ref="H37:H38"/>
    <mergeCell ref="I37:I38"/>
    <mergeCell ref="J37:J38"/>
    <mergeCell ref="K37:K38"/>
    <mergeCell ref="L37:L38"/>
    <mergeCell ref="H35:H36"/>
    <mergeCell ref="I35:I36"/>
    <mergeCell ref="J35:J36"/>
    <mergeCell ref="K35:K36"/>
    <mergeCell ref="L35:L36"/>
    <mergeCell ref="G35:G36"/>
    <mergeCell ref="B37:B38"/>
    <mergeCell ref="C37:C38"/>
    <mergeCell ref="D37:D38"/>
    <mergeCell ref="E37:E38"/>
    <mergeCell ref="F37:F38"/>
    <mergeCell ref="B35:B36"/>
    <mergeCell ref="C35:C36"/>
    <mergeCell ref="D35:D36"/>
    <mergeCell ref="E35:E36"/>
    <mergeCell ref="F35:F36"/>
    <mergeCell ref="G33:G34"/>
    <mergeCell ref="H33:H34"/>
    <mergeCell ref="I33:I34"/>
    <mergeCell ref="J33:J34"/>
    <mergeCell ref="K33:K34"/>
    <mergeCell ref="L33:L34"/>
    <mergeCell ref="H31:H32"/>
    <mergeCell ref="I31:I32"/>
    <mergeCell ref="J31:J32"/>
    <mergeCell ref="K31:K32"/>
    <mergeCell ref="L31:L32"/>
    <mergeCell ref="G31:G32"/>
    <mergeCell ref="B33:B34"/>
    <mergeCell ref="C33:C34"/>
    <mergeCell ref="D33:D34"/>
    <mergeCell ref="E33:E34"/>
    <mergeCell ref="F33:F34"/>
    <mergeCell ref="B31:B32"/>
    <mergeCell ref="C31:C32"/>
    <mergeCell ref="D31:D32"/>
    <mergeCell ref="E31:E32"/>
    <mergeCell ref="F31:F32"/>
    <mergeCell ref="G29:G30"/>
    <mergeCell ref="H29:H30"/>
    <mergeCell ref="I29:I30"/>
    <mergeCell ref="J29:J30"/>
    <mergeCell ref="K29:K30"/>
    <mergeCell ref="L29:L30"/>
    <mergeCell ref="H27:H28"/>
    <mergeCell ref="I27:I28"/>
    <mergeCell ref="J27:J28"/>
    <mergeCell ref="K27:K28"/>
    <mergeCell ref="L27:L28"/>
    <mergeCell ref="G27:G28"/>
    <mergeCell ref="B29:B30"/>
    <mergeCell ref="C29:C30"/>
    <mergeCell ref="D29:D30"/>
    <mergeCell ref="E29:E30"/>
    <mergeCell ref="F29:F30"/>
    <mergeCell ref="B27:B28"/>
    <mergeCell ref="C27:C28"/>
    <mergeCell ref="D27:D28"/>
    <mergeCell ref="E27:E28"/>
    <mergeCell ref="F27:F28"/>
    <mergeCell ref="G25:G26"/>
    <mergeCell ref="H25:H26"/>
    <mergeCell ref="I25:I26"/>
    <mergeCell ref="J25:J26"/>
    <mergeCell ref="K25:K26"/>
    <mergeCell ref="L25:L26"/>
    <mergeCell ref="H23:H24"/>
    <mergeCell ref="I23:I24"/>
    <mergeCell ref="J23:J24"/>
    <mergeCell ref="K23:K24"/>
    <mergeCell ref="L23:L24"/>
    <mergeCell ref="G23:G24"/>
    <mergeCell ref="B25:B26"/>
    <mergeCell ref="C25:C26"/>
    <mergeCell ref="D25:D26"/>
    <mergeCell ref="E25:E26"/>
    <mergeCell ref="F25:F26"/>
    <mergeCell ref="B23:B24"/>
    <mergeCell ref="C23:C24"/>
    <mergeCell ref="D23:D24"/>
    <mergeCell ref="E23:E24"/>
    <mergeCell ref="F23:F24"/>
    <mergeCell ref="G21:G22"/>
    <mergeCell ref="H21:H22"/>
    <mergeCell ref="I21:I22"/>
    <mergeCell ref="J21:J22"/>
    <mergeCell ref="K21:K22"/>
    <mergeCell ref="L21:L22"/>
    <mergeCell ref="H19:H20"/>
    <mergeCell ref="I19:I20"/>
    <mergeCell ref="J19:J20"/>
    <mergeCell ref="K19:K20"/>
    <mergeCell ref="L19:L20"/>
    <mergeCell ref="G19:G20"/>
    <mergeCell ref="B21:B22"/>
    <mergeCell ref="C21:C22"/>
    <mergeCell ref="D21:D22"/>
    <mergeCell ref="E21:E22"/>
    <mergeCell ref="F21:F22"/>
    <mergeCell ref="B19:B20"/>
    <mergeCell ref="C19:C20"/>
    <mergeCell ref="D19:D20"/>
    <mergeCell ref="E19:E20"/>
    <mergeCell ref="F19:F20"/>
    <mergeCell ref="G17:G18"/>
    <mergeCell ref="H17:H18"/>
    <mergeCell ref="I17:I18"/>
    <mergeCell ref="J17:J18"/>
    <mergeCell ref="K17:K18"/>
    <mergeCell ref="L17:L18"/>
    <mergeCell ref="H15:H16"/>
    <mergeCell ref="I15:I16"/>
    <mergeCell ref="J15:J16"/>
    <mergeCell ref="K15:K16"/>
    <mergeCell ref="L15:L16"/>
    <mergeCell ref="G15:G16"/>
    <mergeCell ref="B17:B18"/>
    <mergeCell ref="C17:C18"/>
    <mergeCell ref="D17:D18"/>
    <mergeCell ref="E17:E18"/>
    <mergeCell ref="F17:F18"/>
    <mergeCell ref="B15:B16"/>
    <mergeCell ref="C15:C16"/>
    <mergeCell ref="D15:D16"/>
    <mergeCell ref="E15:E16"/>
    <mergeCell ref="F15:F16"/>
    <mergeCell ref="H9:H10"/>
    <mergeCell ref="I13:I14"/>
    <mergeCell ref="J13:J14"/>
    <mergeCell ref="K13:K14"/>
    <mergeCell ref="L13:L14"/>
    <mergeCell ref="H11:H12"/>
    <mergeCell ref="I11:I12"/>
    <mergeCell ref="J11:J12"/>
    <mergeCell ref="K11:K12"/>
    <mergeCell ref="L11:L12"/>
    <mergeCell ref="B11:B12"/>
    <mergeCell ref="C11:C12"/>
    <mergeCell ref="D11:D12"/>
    <mergeCell ref="E11:E12"/>
    <mergeCell ref="F11:F12"/>
    <mergeCell ref="G11:G12"/>
    <mergeCell ref="B9:B10"/>
    <mergeCell ref="C9:C10"/>
    <mergeCell ref="D9:D10"/>
    <mergeCell ref="E9:E10"/>
    <mergeCell ref="F9:F10"/>
    <mergeCell ref="G9:G10"/>
    <mergeCell ref="B13:B14"/>
    <mergeCell ref="C13:C14"/>
    <mergeCell ref="D13:D14"/>
    <mergeCell ref="E13:E14"/>
    <mergeCell ref="F13:F14"/>
    <mergeCell ref="G13:G14"/>
    <mergeCell ref="H13:H14"/>
    <mergeCell ref="A4:M4"/>
    <mergeCell ref="A5:M5"/>
    <mergeCell ref="B7:B8"/>
    <mergeCell ref="C7:C8"/>
    <mergeCell ref="D7:D8"/>
    <mergeCell ref="E7:E8"/>
    <mergeCell ref="F7:F8"/>
    <mergeCell ref="G7:G8"/>
    <mergeCell ref="H7:H8"/>
    <mergeCell ref="I7:I8"/>
    <mergeCell ref="J7:J8"/>
    <mergeCell ref="K7:K8"/>
    <mergeCell ref="L7:L8"/>
    <mergeCell ref="I9:I10"/>
    <mergeCell ref="J9:J10"/>
    <mergeCell ref="K9:K10"/>
    <mergeCell ref="L9:L10"/>
  </mergeCells>
  <phoneticPr fontId="1"/>
  <dataValidations count="1">
    <dataValidation type="list" allowBlank="1" showInputMessage="1" showErrorMessage="1" sqref="F9:F48">
      <formula1>$R$47:$R$48</formula1>
    </dataValidation>
  </dataValidations>
  <pageMargins left="0.70866141732283472" right="0.70866141732283472" top="0.74803149606299213" bottom="0.74803149606299213" header="0.31496062992125984" footer="0.31496062992125984"/>
  <pageSetup paperSize="9" scale="3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別紙1_事業所別!$C$15:$C$24</xm:f>
          </x14:formula1>
          <xm:sqref>D9:D48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27BB814BBA23345A8FB4E364ECD38D5" ma:contentTypeVersion="10" ma:contentTypeDescription="新しいドキュメントを作成します。" ma:contentTypeScope="" ma:versionID="b182a6df8ca25060802c9f3c125342e0">
  <xsd:schema xmlns:xsd="http://www.w3.org/2001/XMLSchema" xmlns:xs="http://www.w3.org/2001/XMLSchema" xmlns:p="http://schemas.microsoft.com/office/2006/metadata/properties" xmlns:ns2="a36ff368-d5c4-4adb-b2bb-01006299e99a" xmlns:ns3="8215c9fb-2f00-4f47-b3ec-7ccb062ff5b5" targetNamespace="http://schemas.microsoft.com/office/2006/metadata/properties" ma:root="true" ma:fieldsID="ee24eddf6b629279cc7dc55129301f56" ns2:_="" ns3:_="">
    <xsd:import namespace="a36ff368-d5c4-4adb-b2bb-01006299e99a"/>
    <xsd:import namespace="8215c9fb-2f00-4f47-b3ec-7ccb062ff5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6ff368-d5c4-4adb-b2bb-01006299e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5c9fb-2f00-4f47-b3ec-7ccb062ff5b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5126CA-7DF9-4197-8C35-28B18C9DC7FB}">
  <ds:schemaRefs>
    <ds:schemaRef ds:uri="http://schemas.openxmlformats.org/package/2006/metadata/core-properties"/>
    <ds:schemaRef ds:uri="a36ff368-d5c4-4adb-b2bb-01006299e99a"/>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8215c9fb-2f00-4f47-b3ec-7ccb062ff5b5"/>
    <ds:schemaRef ds:uri="http://www.w3.org/XML/1998/namespace"/>
  </ds:schemaRefs>
</ds:datastoreItem>
</file>

<file path=customXml/itemProps2.xml><?xml version="1.0" encoding="utf-8"?>
<ds:datastoreItem xmlns:ds="http://schemas.openxmlformats.org/officeDocument/2006/customXml" ds:itemID="{BC46B5DC-0B82-4EDE-9E30-EAD72CA52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6ff368-d5c4-4adb-b2bb-01006299e99a"/>
    <ds:schemaRef ds:uri="8215c9fb-2f00-4f47-b3ec-7ccb062ff5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2FCFA4-7476-4A9E-9C1E-56BC77DF62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【入力シート】</vt:lpstr>
      <vt:lpstr>提出書類一覧（交付）</vt:lpstr>
      <vt:lpstr>交付申請書・実績報告書</vt:lpstr>
      <vt:lpstr>別紙1_事業所別</vt:lpstr>
      <vt:lpstr>別紙2_対象者一覧</vt:lpstr>
      <vt:lpstr>別紙様式１_雇用証明書</vt:lpstr>
      <vt:lpstr>変更・廃止届出書</vt:lpstr>
      <vt:lpstr>別紙1_事業所別（変更）</vt:lpstr>
      <vt:lpstr>別紙2_対象者一覧 (変更)</vt:lpstr>
      <vt:lpstr>提出書類一覧（実績）</vt:lpstr>
      <vt:lpstr>別紙様式２_払込証明書</vt:lpstr>
      <vt:lpstr>第7号様式_請求書兼口座振替依頼書</vt:lpstr>
      <vt:lpstr>【集計シート】</vt:lpstr>
      <vt:lpstr>リスト</vt:lpstr>
      <vt:lpstr>交付申請書・実績報告書!Print_Area</vt:lpstr>
      <vt:lpstr>第7号様式_請求書兼口座振替依頼書!Print_Area</vt:lpstr>
      <vt:lpstr>'提出書類一覧（交付）'!Print_Area</vt:lpstr>
      <vt:lpstr>'提出書類一覧（実績）'!Print_Area</vt:lpstr>
      <vt:lpstr>別紙1_事業所別!Print_Area</vt:lpstr>
      <vt:lpstr>'別紙1_事業所別（変更）'!Print_Area</vt:lpstr>
      <vt:lpstr>別紙2_対象者一覧!Print_Area</vt:lpstr>
      <vt:lpstr>'別紙2_対象者一覧 (変更)'!Print_Area</vt:lpstr>
      <vt:lpstr>別紙様式１_雇用証明書!Print_Area</vt:lpstr>
      <vt:lpstr>別紙様式２_払込証明書!Print_Area</vt:lpstr>
      <vt:lpstr>変更・廃止届出書!Print_Area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及川 和美/パソナ</dc:creator>
  <cp:keywords/>
  <dc:description/>
  <cp:lastModifiedBy>g22-admin</cp:lastModifiedBy>
  <cp:revision/>
  <cp:lastPrinted>2025-06-30T06:12:10Z</cp:lastPrinted>
  <dcterms:created xsi:type="dcterms:W3CDTF">2024-05-16T03:19:57Z</dcterms:created>
  <dcterms:modified xsi:type="dcterms:W3CDTF">2025-09-02T01:56:27Z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0x010100227BB814BBA23345A8FB4E364ECD38D5</vt:lpwstr>
  </property>
  <property fmtid="{D5CDD505-2E9C-101B-9397-08002B2CF9AE}" pid="3" name="MediaServiceImageTags">
    <vt:lpwstr/>
  </property>
</Properties>
</file>