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b\組織共有\福祉計画課\01地域包括ケア推進担当\30成年後見制度経費\協議会\R6\★3.協議会資料\R６ネットワーク協議会配布資料\"/>
    </mc:Choice>
  </mc:AlternateContent>
  <bookViews>
    <workbookView xWindow="0" yWindow="0" windowWidth="20490" windowHeight="7530"/>
  </bookViews>
  <sheets>
    <sheet name="資料３" sheetId="3" r:id="rId1"/>
  </sheets>
  <definedNames>
    <definedName name="_xlnm.Print_Area" localSheetId="0">資料３!$A$1:$J$38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3" l="1"/>
  <c r="G6" i="3" l="1"/>
  <c r="H6" i="3"/>
  <c r="H11" i="3" s="1"/>
  <c r="F6" i="3"/>
  <c r="F11" i="3" s="1"/>
  <c r="E6" i="3"/>
  <c r="I6" i="3" l="1"/>
  <c r="J11" i="3" l="1"/>
</calcChain>
</file>

<file path=xl/comments1.xml><?xml version="1.0" encoding="utf-8"?>
<comments xmlns="http://schemas.openxmlformats.org/spreadsheetml/2006/main">
  <authors>
    <author>三木　博満</author>
  </authors>
  <commentList>
    <comment ref="I6" authorId="0" shapeId="0">
      <text>
        <r>
          <rPr>
            <b/>
            <sz val="9"/>
            <color indexed="81"/>
            <rFont val="MS P ゴシック"/>
            <family val="3"/>
            <charset val="128"/>
          </rPr>
          <t>三木　博満:</t>
        </r>
        <r>
          <rPr>
            <sz val="9"/>
            <color indexed="81"/>
            <rFont val="MS P ゴシック"/>
            <family val="3"/>
            <charset val="128"/>
          </rPr>
          <t xml:space="preserve">
●根拠：R4・R5の報酬助成の台帳
【格納先】
\\cab\組織共有\福祉計画課\01地域包括ケア推進担当\30成年後見制度経費\報酬助成制度
上記フォルダの各年度の
【報酬助成事業交付決定額一覧〔区内部決裁用〕】
を閲覧。個人情報取り扱いのためパスワードあり。
●決まり
台帳が交付日までしか追わないつくりのため、各フォルダより実績を拾いに行く際は、3月末の交付については支出が翌年度になっている物は拾わないように注意。担当者は年度末にどこから翌年度支出になっているかをわかるように表記。
【R5算出内訳】
合計51件（後見等：43件、監督等：14件）
⇒後見等内訳：R4：後見2、補助1
　　　　　　　R5：後見26、保佐10、補助4 
⇒監督等内訳：R4：3件、R5：11件
</t>
        </r>
      </text>
    </comment>
  </commentList>
</comments>
</file>

<file path=xl/sharedStrings.xml><?xml version="1.0" encoding="utf-8"?>
<sst xmlns="http://schemas.openxmlformats.org/spreadsheetml/2006/main" count="64" uniqueCount="47">
  <si>
    <t>申立て
費用</t>
    <rPh sb="0" eb="2">
      <t>モウシタ</t>
    </rPh>
    <rPh sb="4" eb="6">
      <t>ヒヨウ</t>
    </rPh>
    <phoneticPr fontId="4"/>
  </si>
  <si>
    <t>想定額</t>
    <rPh sb="0" eb="2">
      <t>ソウテイ</t>
    </rPh>
    <rPh sb="2" eb="3">
      <t>ガク</t>
    </rPh>
    <phoneticPr fontId="4"/>
  </si>
  <si>
    <t>有</t>
    <rPh sb="0" eb="1">
      <t>ア</t>
    </rPh>
    <phoneticPr fontId="4"/>
  </si>
  <si>
    <t>高齢者</t>
    <rPh sb="0" eb="3">
      <t>コウレイシャ</t>
    </rPh>
    <phoneticPr fontId="4"/>
  </si>
  <si>
    <t>社協</t>
    <rPh sb="0" eb="2">
      <t>シャキョウ</t>
    </rPh>
    <phoneticPr fontId="4"/>
  </si>
  <si>
    <t>障害者</t>
    <rPh sb="0" eb="3">
      <t>ショウガイシャ</t>
    </rPh>
    <phoneticPr fontId="4"/>
  </si>
  <si>
    <t>後見人
報酬</t>
    <rPh sb="0" eb="3">
      <t>コウケンニン</t>
    </rPh>
    <rPh sb="4" eb="6">
      <t>ホウシュウ</t>
    </rPh>
    <phoneticPr fontId="4"/>
  </si>
  <si>
    <t>監督人
報酬</t>
    <rPh sb="0" eb="2">
      <t>カントク</t>
    </rPh>
    <rPh sb="2" eb="3">
      <t>ニン</t>
    </rPh>
    <rPh sb="4" eb="6">
      <t>ホウシュウ</t>
    </rPh>
    <phoneticPr fontId="4"/>
  </si>
  <si>
    <t>助成上限額</t>
    <rPh sb="0" eb="2">
      <t>ジョセイ</t>
    </rPh>
    <rPh sb="2" eb="4">
      <t>ジョウゲン</t>
    </rPh>
    <rPh sb="4" eb="5">
      <t>ガク</t>
    </rPh>
    <phoneticPr fontId="4"/>
  </si>
  <si>
    <t>年額24万円
（月額2万円）</t>
    <rPh sb="1" eb="2">
      <t>ガク</t>
    </rPh>
    <phoneticPr fontId="4"/>
  </si>
  <si>
    <t>年額12万円
（月額1万円）</t>
    <rPh sb="1" eb="2">
      <t>ガク</t>
    </rPh>
    <phoneticPr fontId="4"/>
  </si>
  <si>
    <t>なっている。</t>
    <phoneticPr fontId="4"/>
  </si>
  <si>
    <t>-</t>
    <phoneticPr fontId="4"/>
  </si>
  <si>
    <t>助成制度
（対象者）</t>
    <rPh sb="0" eb="2">
      <t>ジョセイ</t>
    </rPh>
    <rPh sb="2" eb="4">
      <t>セイド</t>
    </rPh>
    <rPh sb="6" eb="9">
      <t>タイショウシャ</t>
    </rPh>
    <phoneticPr fontId="4"/>
  </si>
  <si>
    <t>　申立費用および後見人・監督人への報酬（活動謝礼）は、原則利用者本人が負担することと</t>
    <rPh sb="8" eb="11">
      <t>コウケンニン</t>
    </rPh>
    <rPh sb="12" eb="14">
      <t>カントク</t>
    </rPh>
    <rPh sb="14" eb="15">
      <t>ニン</t>
    </rPh>
    <rPh sb="17" eb="19">
      <t>ホウシュウ</t>
    </rPh>
    <rPh sb="20" eb="22">
      <t>カツドウ</t>
    </rPh>
    <rPh sb="22" eb="24">
      <t>シャレイ</t>
    </rPh>
    <rPh sb="27" eb="29">
      <t>ゲンソク</t>
    </rPh>
    <rPh sb="29" eb="32">
      <t>リヨウシャ</t>
    </rPh>
    <rPh sb="32" eb="34">
      <t>ホンニン</t>
    </rPh>
    <rPh sb="35" eb="37">
      <t>フタン</t>
    </rPh>
    <phoneticPr fontId="4"/>
  </si>
  <si>
    <t>　ただし、本人が負担できない場合、成年後見制度利用促進の観点から、全国の各自治体で</t>
    <rPh sb="5" eb="7">
      <t>ホンニン</t>
    </rPh>
    <rPh sb="33" eb="35">
      <t>ゼンコク</t>
    </rPh>
    <phoneticPr fontId="4"/>
  </si>
  <si>
    <t>助成制度の仕組みを構築するよう求められている。</t>
    <rPh sb="5" eb="7">
      <t>シク</t>
    </rPh>
    <phoneticPr fontId="4"/>
  </si>
  <si>
    <t>区分</t>
    <rPh sb="0" eb="2">
      <t>クブン</t>
    </rPh>
    <phoneticPr fontId="4"/>
  </si>
  <si>
    <t>件数</t>
    <rPh sb="0" eb="2">
      <t>ケンスウ</t>
    </rPh>
    <phoneticPr fontId="4"/>
  </si>
  <si>
    <t>金額</t>
    <rPh sb="0" eb="2">
      <t>キンガク</t>
    </rPh>
    <phoneticPr fontId="4"/>
  </si>
  <si>
    <t>12万円</t>
    <phoneticPr fontId="4"/>
  </si>
  <si>
    <t>高齢者
障害者</t>
    <rPh sb="0" eb="3">
      <t>コウレイシャ</t>
    </rPh>
    <rPh sb="4" eb="7">
      <t>ショウガイシャ</t>
    </rPh>
    <phoneticPr fontId="4"/>
  </si>
  <si>
    <t>合計</t>
    <rPh sb="0" eb="2">
      <t>ゴウケイ</t>
    </rPh>
    <phoneticPr fontId="4"/>
  </si>
  <si>
    <t>区</t>
    <rPh sb="0" eb="1">
      <t>ク</t>
    </rPh>
    <phoneticPr fontId="4"/>
  </si>
  <si>
    <t>(R4～) 区</t>
    <rPh sb="6" eb="7">
      <t>ク</t>
    </rPh>
    <phoneticPr fontId="4"/>
  </si>
  <si>
    <t>年額12万円
（月額1万円）</t>
    <phoneticPr fontId="4"/>
  </si>
  <si>
    <t>無→
(R4～) 有</t>
    <rPh sb="0" eb="1">
      <t>ナ</t>
    </rPh>
    <rPh sb="9" eb="10">
      <t>アリ</t>
    </rPh>
    <phoneticPr fontId="4"/>
  </si>
  <si>
    <t>社協→
(R4～) 区</t>
    <rPh sb="0" eb="2">
      <t>シャキョウ</t>
    </rPh>
    <rPh sb="10" eb="11">
      <t>ク</t>
    </rPh>
    <phoneticPr fontId="4"/>
  </si>
  <si>
    <t>実施
主体</t>
    <rPh sb="0" eb="2">
      <t>ジッシ</t>
    </rPh>
    <rPh sb="3" eb="5">
      <t>シュタイ</t>
    </rPh>
    <phoneticPr fontId="4"/>
  </si>
  <si>
    <r>
      <t>1万円
程度</t>
    </r>
    <r>
      <rPr>
        <vertAlign val="superscript"/>
        <sz val="10"/>
        <color theme="1"/>
        <rFont val="ＭＳ Ｐゴシック"/>
        <family val="3"/>
        <charset val="128"/>
      </rPr>
      <t>※1</t>
    </r>
    <rPh sb="4" eb="6">
      <t>テイド</t>
    </rPh>
    <phoneticPr fontId="4"/>
  </si>
  <si>
    <t>※1　裁判所が必要と判断した場合、別途、精神鑑定費（10万円～20万円程度）がかかる。</t>
    <rPh sb="14" eb="16">
      <t>バアイ</t>
    </rPh>
    <rPh sb="24" eb="25">
      <t>ヒ</t>
    </rPh>
    <phoneticPr fontId="4"/>
  </si>
  <si>
    <r>
      <t xml:space="preserve">月額
1～2万円
</t>
    </r>
    <r>
      <rPr>
        <vertAlign val="superscript"/>
        <sz val="10"/>
        <color theme="1"/>
        <rFont val="ＭＳ Ｐゴシック"/>
        <family val="3"/>
        <charset val="128"/>
      </rPr>
      <t>※2</t>
    </r>
    <phoneticPr fontId="4"/>
  </si>
  <si>
    <r>
      <t>〃以外
月額1万円
以内</t>
    </r>
    <r>
      <rPr>
        <vertAlign val="superscript"/>
        <sz val="10"/>
        <color theme="1"/>
        <rFont val="ＭＳ Ｐゴシック"/>
        <family val="3"/>
        <charset val="128"/>
      </rPr>
      <t>※2</t>
    </r>
    <phoneticPr fontId="4"/>
  </si>
  <si>
    <r>
      <t>専門職
月額2万円
以内</t>
    </r>
    <r>
      <rPr>
        <vertAlign val="superscript"/>
        <sz val="10"/>
        <color theme="1"/>
        <rFont val="ＭＳ Ｐゴシック"/>
        <family val="3"/>
        <charset val="128"/>
      </rPr>
      <t>※2</t>
    </r>
    <phoneticPr fontId="4"/>
  </si>
  <si>
    <t>後見</t>
    <rPh sb="0" eb="2">
      <t>コウケン</t>
    </rPh>
    <phoneticPr fontId="4"/>
  </si>
  <si>
    <t>保佐</t>
    <rPh sb="0" eb="2">
      <t>ホサ</t>
    </rPh>
    <phoneticPr fontId="4"/>
  </si>
  <si>
    <t>補助</t>
    <rPh sb="0" eb="2">
      <t>ホジョ</t>
    </rPh>
    <phoneticPr fontId="4"/>
  </si>
  <si>
    <t>令和３年度</t>
    <rPh sb="0" eb="2">
      <t>レイワ</t>
    </rPh>
    <rPh sb="3" eb="5">
      <t>ネンド</t>
    </rPh>
    <rPh sb="4" eb="5">
      <t>ド</t>
    </rPh>
    <phoneticPr fontId="4"/>
  </si>
  <si>
    <t>【参考】　制度利用費用の現状</t>
    <rPh sb="1" eb="3">
      <t>サンコウ</t>
    </rPh>
    <rPh sb="12" eb="14">
      <t>ゲンジョウ</t>
    </rPh>
    <phoneticPr fontId="4"/>
  </si>
  <si>
    <t>資料３</t>
    <rPh sb="0" eb="2">
      <t>シリョウ</t>
    </rPh>
    <phoneticPr fontId="4"/>
  </si>
  <si>
    <t>令和４年度</t>
    <rPh sb="0" eb="2">
      <t>レイワ</t>
    </rPh>
    <rPh sb="3" eb="5">
      <t>ネンド</t>
    </rPh>
    <phoneticPr fontId="4"/>
  </si>
  <si>
    <t>※高齢者対象の助成は令和３年度まで社協にて実施、</t>
    <rPh sb="1" eb="4">
      <t>コウレイシャ</t>
    </rPh>
    <rPh sb="4" eb="6">
      <t>タイショウ</t>
    </rPh>
    <rPh sb="7" eb="9">
      <t>ジョセイ</t>
    </rPh>
    <rPh sb="10" eb="12">
      <t>レイワ</t>
    </rPh>
    <rPh sb="13" eb="15">
      <t>ネンド</t>
    </rPh>
    <rPh sb="17" eb="19">
      <t>シャキョウ</t>
    </rPh>
    <rPh sb="21" eb="23">
      <t>ジッシ</t>
    </rPh>
    <phoneticPr fontId="4"/>
  </si>
  <si>
    <t>　令和４年度より品川区にて実施。</t>
    <rPh sb="1" eb="3">
      <t>レイワ</t>
    </rPh>
    <rPh sb="4" eb="6">
      <t>ネンド</t>
    </rPh>
    <rPh sb="8" eb="11">
      <t>シナガワク</t>
    </rPh>
    <rPh sb="13" eb="15">
      <t>ジッシ</t>
    </rPh>
    <phoneticPr fontId="4"/>
  </si>
  <si>
    <t>※障害者対象の助成は従来より品川区にて実施。</t>
    <rPh sb="1" eb="4">
      <t>ショウガイシャ</t>
    </rPh>
    <rPh sb="4" eb="6">
      <t>タイショウ</t>
    </rPh>
    <rPh sb="7" eb="9">
      <t>ジョセイ</t>
    </rPh>
    <rPh sb="10" eb="12">
      <t>ジュウライ</t>
    </rPh>
    <rPh sb="14" eb="17">
      <t>シナガワク</t>
    </rPh>
    <rPh sb="19" eb="21">
      <t>ジッシ</t>
    </rPh>
    <phoneticPr fontId="4"/>
  </si>
  <si>
    <t>※2　管理財産額が高額な場合は報酬も下記より高額となる。</t>
    <phoneticPr fontId="4"/>
  </si>
  <si>
    <t>令和５年度</t>
    <rPh sb="0" eb="2">
      <t>レイワ</t>
    </rPh>
    <rPh sb="3" eb="5">
      <t>ネンド</t>
    </rPh>
    <phoneticPr fontId="4"/>
  </si>
  <si>
    <t>令和５年成年後見制度報酬助成実績について</t>
    <rPh sb="0" eb="2">
      <t>レイワ</t>
    </rPh>
    <rPh sb="3" eb="4">
      <t>ネン</t>
    </rPh>
    <rPh sb="4" eb="6">
      <t>セイネン</t>
    </rPh>
    <rPh sb="6" eb="8">
      <t>コウケン</t>
    </rPh>
    <rPh sb="8" eb="10">
      <t>セイド</t>
    </rPh>
    <rPh sb="10" eb="12">
      <t>ホウシュウ</t>
    </rPh>
    <rPh sb="12" eb="14">
      <t>ジョセイ</t>
    </rPh>
    <rPh sb="14" eb="16">
      <t>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</si>
</sst>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12"/>
      <color theme="1"/>
      <name val="ＭＳ Ｐゴシック"/>
      <family val="3"/>
      <charset val="128"/>
    </font>
    <font>
      <sz val="6"/>
      <name val="游ゴシック"/>
      <family val="2"/>
      <charset val="128"/>
      <scheme val="minor"/>
    </font>
    <font>
      <sz val="11"/>
      <color theme="1"/>
      <name val="ＭＳ Ｐ明朝"/>
      <family val="1"/>
      <charset val="128"/>
    </font>
    <font>
      <sz val="12"/>
      <color theme="1"/>
      <name val="ＭＳ Ｐ明朝"/>
      <family val="1"/>
      <charset val="128"/>
    </font>
    <font>
      <sz val="13"/>
      <color theme="1"/>
      <name val="ＭＳ Ｐ明朝"/>
      <family val="1"/>
      <charset val="128"/>
    </font>
    <font>
      <sz val="13"/>
      <color theme="1"/>
      <name val="ＭＳ Ｐゴシック"/>
      <family val="3"/>
      <charset val="128"/>
    </font>
    <font>
      <sz val="10"/>
      <color theme="1"/>
      <name val="ＭＳ Ｐ明朝"/>
      <family val="1"/>
      <charset val="128"/>
    </font>
    <font>
      <sz val="10"/>
      <color theme="1"/>
      <name val="ＭＳ Ｐゴシック"/>
      <family val="3"/>
      <charset val="128"/>
    </font>
    <font>
      <sz val="10"/>
      <name val="ＭＳ Ｐゴシック"/>
      <family val="3"/>
      <charset val="128"/>
    </font>
    <font>
      <vertAlign val="superscript"/>
      <sz val="10"/>
      <color theme="1"/>
      <name val="ＭＳ Ｐゴシック"/>
      <family val="3"/>
      <charset val="128"/>
    </font>
    <font>
      <sz val="9"/>
      <color theme="1"/>
      <name val="ＭＳ Ｐ明朝"/>
      <family val="1"/>
      <charset val="128"/>
    </font>
    <font>
      <sz val="9"/>
      <name val="ＭＳ Ｐ明朝"/>
      <family val="1"/>
      <charset val="128"/>
    </font>
    <font>
      <sz val="14"/>
      <color theme="1"/>
      <name val="ＭＳ ゴシック"/>
      <family val="3"/>
      <charset val="128"/>
    </font>
    <font>
      <b/>
      <sz val="16"/>
      <color theme="1"/>
      <name val="ＭＳ Ｐゴシック"/>
      <family val="3"/>
      <charset val="128"/>
    </font>
    <font>
      <sz val="12"/>
      <color theme="1"/>
      <name val="ＭＳ 明朝"/>
      <family val="1"/>
      <charset val="128"/>
    </font>
    <font>
      <sz val="11"/>
      <name val="ＭＳ Ｐゴシック"/>
      <family val="3"/>
      <charset val="128"/>
    </font>
    <font>
      <sz val="12"/>
      <name val="ＭＳ 明朝"/>
      <family val="1"/>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rgb="FFD9E2F3"/>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7"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thin">
        <color indexed="64"/>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5" fillId="0" borderId="0" xfId="0" applyFo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2" fillId="0" borderId="0" xfId="0" applyFont="1">
      <alignment vertical="center"/>
    </xf>
    <xf numFmtId="0" fontId="3"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2" fillId="2" borderId="1" xfId="0" applyFont="1" applyFill="1" applyBorder="1" applyAlignment="1">
      <alignment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0" xfId="0" applyFont="1" applyAlignment="1">
      <alignment vertical="center"/>
    </xf>
    <xf numFmtId="0" fontId="10" fillId="0" borderId="0" xfId="0" applyFont="1">
      <alignment vertical="center"/>
    </xf>
    <xf numFmtId="0" fontId="9" fillId="4" borderId="15" xfId="0" applyFont="1" applyFill="1" applyBorder="1" applyAlignment="1">
      <alignment horizontal="center" vertical="center" wrapText="1"/>
    </xf>
    <xf numFmtId="38" fontId="9" fillId="4" borderId="16" xfId="1" applyFont="1" applyFill="1" applyBorder="1" applyAlignment="1">
      <alignment horizontal="center" vertical="center" wrapText="1"/>
    </xf>
    <xf numFmtId="0" fontId="5" fillId="0" borderId="0" xfId="0" applyFont="1" applyBorder="1">
      <alignment vertical="center"/>
    </xf>
    <xf numFmtId="0" fontId="11" fillId="0" borderId="5" xfId="0" applyFont="1" applyBorder="1" applyAlignment="1">
      <alignment horizontal="center" vertical="center" wrapText="1"/>
    </xf>
    <xf numFmtId="0" fontId="5" fillId="0" borderId="2" xfId="0" applyFont="1" applyBorder="1" applyAlignment="1">
      <alignment horizontal="right" vertical="center"/>
    </xf>
    <xf numFmtId="0" fontId="5" fillId="0" borderId="4" xfId="0" applyFont="1" applyBorder="1" applyAlignment="1">
      <alignment horizontal="right" vertical="center"/>
    </xf>
    <xf numFmtId="38" fontId="2" fillId="0" borderId="3" xfId="0" applyNumberFormat="1" applyFont="1" applyBorder="1">
      <alignment vertical="center"/>
    </xf>
    <xf numFmtId="0" fontId="10" fillId="5" borderId="5" xfId="0" applyFont="1" applyFill="1" applyBorder="1" applyAlignment="1">
      <alignment horizontal="center" vertical="center" wrapText="1"/>
    </xf>
    <xf numFmtId="0" fontId="13" fillId="0" borderId="0" xfId="0" applyFont="1" applyBorder="1">
      <alignment vertical="center"/>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38" fontId="13" fillId="0" borderId="28" xfId="1" applyFont="1" applyBorder="1" applyAlignment="1">
      <alignment horizontal="right" vertical="center" wrapText="1"/>
    </xf>
    <xf numFmtId="0" fontId="13" fillId="0" borderId="27" xfId="0" applyFont="1" applyBorder="1" applyAlignment="1">
      <alignment horizontal="right" vertical="center" wrapText="1"/>
    </xf>
    <xf numFmtId="38" fontId="13" fillId="0" borderId="22" xfId="1" applyFont="1" applyBorder="1" applyAlignment="1">
      <alignment horizontal="right" vertical="center" wrapText="1"/>
    </xf>
    <xf numFmtId="0" fontId="13" fillId="0" borderId="21" xfId="0" applyFont="1" applyBorder="1" applyAlignment="1">
      <alignment horizontal="right" vertical="center" wrapText="1"/>
    </xf>
    <xf numFmtId="0" fontId="10" fillId="5" borderId="23" xfId="0" applyFont="1" applyFill="1" applyBorder="1" applyAlignment="1">
      <alignment horizontal="center" vertical="center" wrapText="1"/>
    </xf>
    <xf numFmtId="0" fontId="10" fillId="5" borderId="25" xfId="0" applyFont="1" applyFill="1" applyBorder="1" applyAlignment="1">
      <alignment horizontal="right" vertical="center" wrapText="1"/>
    </xf>
    <xf numFmtId="38" fontId="10" fillId="5" borderId="26" xfId="1" applyFont="1" applyFill="1" applyBorder="1" applyAlignment="1">
      <alignment horizontal="right" vertical="center" wrapText="1"/>
    </xf>
    <xf numFmtId="0" fontId="10" fillId="0" borderId="1" xfId="0" applyFont="1" applyBorder="1" applyAlignment="1">
      <alignment horizontal="center" vertical="center" wrapText="1"/>
    </xf>
    <xf numFmtId="0" fontId="11" fillId="5" borderId="25" xfId="0" applyFont="1" applyFill="1" applyBorder="1" applyAlignment="1">
      <alignment horizontal="right" vertical="center" wrapText="1"/>
    </xf>
    <xf numFmtId="0" fontId="14" fillId="0" borderId="27" xfId="0" applyFont="1" applyBorder="1" applyAlignment="1">
      <alignment horizontal="right" vertical="center" wrapText="1"/>
    </xf>
    <xf numFmtId="0" fontId="14" fillId="0" borderId="21" xfId="0" applyFont="1" applyBorder="1" applyAlignment="1">
      <alignment horizontal="right" vertical="center" wrapText="1"/>
    </xf>
    <xf numFmtId="0" fontId="14" fillId="0" borderId="15" xfId="0" applyFont="1" applyFill="1" applyBorder="1" applyAlignment="1">
      <alignment horizontal="right" vertical="center" wrapText="1"/>
    </xf>
    <xf numFmtId="0" fontId="17" fillId="0" borderId="0" xfId="0" applyFont="1">
      <alignment vertical="center"/>
    </xf>
    <xf numFmtId="0" fontId="15"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38" fontId="11" fillId="5" borderId="26" xfId="1" applyFont="1" applyFill="1" applyBorder="1" applyAlignment="1">
      <alignment horizontal="right" vertical="center" wrapText="1"/>
    </xf>
    <xf numFmtId="38" fontId="18" fillId="0" borderId="3" xfId="0" applyNumberFormat="1" applyFont="1" applyBorder="1">
      <alignment vertical="center"/>
    </xf>
    <xf numFmtId="38" fontId="14" fillId="0" borderId="28" xfId="1" applyFont="1" applyFill="1" applyBorder="1" applyAlignment="1">
      <alignment horizontal="right" vertical="center" wrapText="1"/>
    </xf>
    <xf numFmtId="38" fontId="14" fillId="0" borderId="22" xfId="1" applyFont="1" applyFill="1" applyBorder="1" applyAlignment="1">
      <alignment horizontal="right" vertical="center" wrapText="1"/>
    </xf>
    <xf numFmtId="38" fontId="14" fillId="0" borderId="16" xfId="1" applyFont="1" applyFill="1" applyBorder="1" applyAlignment="1">
      <alignment horizontal="right" vertical="center" wrapText="1"/>
    </xf>
    <xf numFmtId="38" fontId="5" fillId="0" borderId="0" xfId="1" applyFont="1" applyFill="1" applyBorder="1">
      <alignment vertical="center"/>
    </xf>
    <xf numFmtId="0" fontId="19" fillId="0" borderId="0" xfId="0" applyFont="1" applyAlignment="1">
      <alignment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6" fillId="0" borderId="0" xfId="0" applyFont="1" applyAlignment="1">
      <alignment horizontal="left"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6"/>
  <sheetViews>
    <sheetView tabSelected="1" zoomScale="115" zoomScaleNormal="115" workbookViewId="0">
      <selection activeCell="G8" sqref="G8"/>
    </sheetView>
  </sheetViews>
  <sheetFormatPr defaultColWidth="9" defaultRowHeight="13.5"/>
  <cols>
    <col min="1" max="1" width="2.25" style="4" customWidth="1"/>
    <col min="2" max="2" width="2.25" style="1" customWidth="1"/>
    <col min="3" max="3" width="9" style="1"/>
    <col min="4" max="4" width="9.5" style="1" customWidth="1"/>
    <col min="5" max="5" width="8.125" style="1" bestFit="1" customWidth="1"/>
    <col min="6" max="6" width="10.25" style="1" customWidth="1"/>
    <col min="7" max="7" width="8.125" style="1" bestFit="1" customWidth="1"/>
    <col min="8" max="8" width="10.25" style="1" bestFit="1" customWidth="1"/>
    <col min="9" max="9" width="5.25" style="1" bestFit="1" customWidth="1"/>
    <col min="10" max="10" width="10.25" style="1" customWidth="1"/>
    <col min="11" max="11" width="7.125" style="1" customWidth="1"/>
    <col min="12" max="12" width="9.75" style="1" bestFit="1" customWidth="1"/>
    <col min="13" max="16384" width="9" style="1"/>
  </cols>
  <sheetData>
    <row r="1" spans="1:17" ht="17.25">
      <c r="J1" s="42" t="s">
        <v>39</v>
      </c>
    </row>
    <row r="2" spans="1:17" ht="27" customHeight="1">
      <c r="A2" s="54" t="s">
        <v>46</v>
      </c>
      <c r="B2" s="54"/>
      <c r="C2" s="54"/>
      <c r="D2" s="54"/>
      <c r="E2" s="54"/>
      <c r="F2" s="54"/>
      <c r="G2" s="54"/>
      <c r="H2" s="54"/>
      <c r="I2" s="54"/>
      <c r="J2" s="54"/>
    </row>
    <row r="3" spans="1:17" ht="14.25">
      <c r="A3" s="6"/>
      <c r="B3" s="5"/>
    </row>
    <row r="4" spans="1:17" ht="27" customHeight="1">
      <c r="C4" s="55" t="s">
        <v>17</v>
      </c>
      <c r="D4" s="56"/>
      <c r="E4" s="59" t="s">
        <v>37</v>
      </c>
      <c r="F4" s="60"/>
      <c r="G4" s="61" t="s">
        <v>40</v>
      </c>
      <c r="H4" s="62"/>
      <c r="I4" s="61" t="s">
        <v>45</v>
      </c>
      <c r="J4" s="62"/>
    </row>
    <row r="5" spans="1:17" ht="15" customHeight="1">
      <c r="C5" s="57"/>
      <c r="D5" s="58"/>
      <c r="E5" s="10" t="s">
        <v>18</v>
      </c>
      <c r="F5" s="11" t="s">
        <v>19</v>
      </c>
      <c r="G5" s="10" t="s">
        <v>18</v>
      </c>
      <c r="H5" s="11" t="s">
        <v>19</v>
      </c>
      <c r="I5" s="10" t="s">
        <v>18</v>
      </c>
      <c r="J5" s="11" t="s">
        <v>19</v>
      </c>
    </row>
    <row r="6" spans="1:17" ht="21.2" customHeight="1">
      <c r="C6" s="52" t="s">
        <v>6</v>
      </c>
      <c r="D6" s="33" t="s">
        <v>3</v>
      </c>
      <c r="E6" s="34">
        <f t="shared" ref="E6" si="0">E7+E8+E9</f>
        <v>41</v>
      </c>
      <c r="F6" s="35">
        <f>F7+F8+F9</f>
        <v>6919577</v>
      </c>
      <c r="G6" s="37">
        <f>G7+G8+G9</f>
        <v>34</v>
      </c>
      <c r="H6" s="45">
        <f>H7+H8+H9</f>
        <v>7445000</v>
      </c>
      <c r="I6" s="37">
        <f>I7+I8+I9</f>
        <v>43</v>
      </c>
      <c r="J6" s="45">
        <f>J7+J8+J9</f>
        <v>8376000</v>
      </c>
      <c r="K6" s="26"/>
      <c r="L6" s="20"/>
      <c r="M6" s="20"/>
      <c r="N6" s="20"/>
      <c r="O6" s="20"/>
      <c r="P6" s="20"/>
      <c r="Q6" s="20"/>
    </row>
    <row r="7" spans="1:17" ht="21.2" customHeight="1">
      <c r="C7" s="53"/>
      <c r="D7" s="27" t="s">
        <v>34</v>
      </c>
      <c r="E7" s="30">
        <v>30</v>
      </c>
      <c r="F7" s="29">
        <v>4925577</v>
      </c>
      <c r="G7" s="38">
        <v>19</v>
      </c>
      <c r="H7" s="47">
        <v>4100000</v>
      </c>
      <c r="I7" s="38">
        <v>28</v>
      </c>
      <c r="J7" s="47">
        <v>5547000</v>
      </c>
      <c r="K7" s="26"/>
      <c r="L7" s="20"/>
      <c r="M7" s="20"/>
      <c r="N7" s="20"/>
      <c r="O7" s="20"/>
      <c r="P7" s="20"/>
      <c r="Q7" s="20"/>
    </row>
    <row r="8" spans="1:17" ht="21.2" customHeight="1">
      <c r="C8" s="53"/>
      <c r="D8" s="27" t="s">
        <v>35</v>
      </c>
      <c r="E8" s="30">
        <v>6</v>
      </c>
      <c r="F8" s="29">
        <v>1258000</v>
      </c>
      <c r="G8" s="38">
        <v>10</v>
      </c>
      <c r="H8" s="47">
        <v>2292000</v>
      </c>
      <c r="I8" s="38">
        <v>10</v>
      </c>
      <c r="J8" s="47">
        <v>1966000</v>
      </c>
      <c r="K8" s="26"/>
      <c r="L8" s="20"/>
      <c r="M8" s="20"/>
      <c r="N8" s="20"/>
      <c r="O8" s="20"/>
      <c r="P8" s="20"/>
      <c r="Q8" s="20"/>
    </row>
    <row r="9" spans="1:17" ht="21.2" customHeight="1">
      <c r="C9" s="53"/>
      <c r="D9" s="28" t="s">
        <v>36</v>
      </c>
      <c r="E9" s="32">
        <v>5</v>
      </c>
      <c r="F9" s="31">
        <v>736000</v>
      </c>
      <c r="G9" s="39">
        <v>5</v>
      </c>
      <c r="H9" s="48">
        <v>1053000</v>
      </c>
      <c r="I9" s="39">
        <v>5</v>
      </c>
      <c r="J9" s="48">
        <v>863000</v>
      </c>
      <c r="K9" s="26"/>
      <c r="L9" s="20"/>
      <c r="M9" s="20"/>
      <c r="N9" s="20"/>
      <c r="O9" s="20"/>
      <c r="P9" s="20"/>
      <c r="Q9" s="20"/>
    </row>
    <row r="10" spans="1:17" ht="28.5" customHeight="1">
      <c r="C10" s="43" t="s">
        <v>7</v>
      </c>
      <c r="D10" s="36" t="s">
        <v>3</v>
      </c>
      <c r="E10" s="18" t="s">
        <v>12</v>
      </c>
      <c r="F10" s="19" t="s">
        <v>12</v>
      </c>
      <c r="G10" s="40">
        <v>6</v>
      </c>
      <c r="H10" s="49">
        <v>720000</v>
      </c>
      <c r="I10" s="40">
        <v>14</v>
      </c>
      <c r="J10" s="49">
        <v>1604000</v>
      </c>
      <c r="K10" s="20"/>
      <c r="L10" s="20"/>
      <c r="M10" s="20"/>
      <c r="N10" s="20"/>
      <c r="O10" s="20"/>
      <c r="P10" s="20"/>
      <c r="Q10" s="20"/>
    </row>
    <row r="11" spans="1:17" ht="23.25" customHeight="1">
      <c r="E11" s="22" t="s">
        <v>22</v>
      </c>
      <c r="F11" s="24">
        <f>F6</f>
        <v>6919577</v>
      </c>
      <c r="G11" s="23" t="s">
        <v>22</v>
      </c>
      <c r="H11" s="46">
        <f>H6+H10</f>
        <v>8165000</v>
      </c>
      <c r="I11" s="23" t="s">
        <v>22</v>
      </c>
      <c r="J11" s="46">
        <f>J6+J10</f>
        <v>9980000</v>
      </c>
      <c r="K11" s="20"/>
      <c r="L11" s="50"/>
      <c r="M11" s="20"/>
      <c r="N11" s="20"/>
      <c r="O11" s="20"/>
      <c r="P11" s="20"/>
      <c r="Q11" s="20"/>
    </row>
    <row r="12" spans="1:17">
      <c r="K12" s="20"/>
      <c r="L12" s="20"/>
      <c r="M12" s="20"/>
      <c r="N12" s="20"/>
      <c r="O12" s="20"/>
      <c r="P12" s="20"/>
      <c r="Q12" s="20"/>
    </row>
    <row r="13" spans="1:17" s="41" customFormat="1" ht="14.25">
      <c r="C13" s="51" t="s">
        <v>41</v>
      </c>
    </row>
    <row r="14" spans="1:17" s="41" customFormat="1" ht="14.25">
      <c r="C14" s="51" t="s">
        <v>42</v>
      </c>
    </row>
    <row r="15" spans="1:17" s="41" customFormat="1" ht="14.25">
      <c r="C15" s="41" t="s">
        <v>43</v>
      </c>
    </row>
    <row r="19" spans="1:9" ht="15">
      <c r="A19" s="7" t="s">
        <v>38</v>
      </c>
      <c r="B19" s="5"/>
    </row>
    <row r="20" spans="1:9">
      <c r="A20" s="8"/>
      <c r="B20" s="8" t="s">
        <v>14</v>
      </c>
    </row>
    <row r="21" spans="1:9" ht="14.25">
      <c r="B21" s="5" t="s">
        <v>11</v>
      </c>
      <c r="C21" s="2"/>
    </row>
    <row r="22" spans="1:9">
      <c r="B22" s="5" t="s">
        <v>15</v>
      </c>
    </row>
    <row r="23" spans="1:9" ht="14.25">
      <c r="A23" s="2"/>
      <c r="B23" s="5" t="s">
        <v>16</v>
      </c>
    </row>
    <row r="24" spans="1:9" ht="14.25">
      <c r="B24" s="6"/>
    </row>
    <row r="25" spans="1:9" ht="29.25" customHeight="1">
      <c r="A25" s="1"/>
      <c r="C25" s="9"/>
      <c r="D25" s="43" t="s">
        <v>1</v>
      </c>
      <c r="E25" s="63" t="s">
        <v>13</v>
      </c>
      <c r="F25" s="64"/>
      <c r="G25" s="43" t="s">
        <v>28</v>
      </c>
      <c r="H25" s="65" t="s">
        <v>8</v>
      </c>
      <c r="I25" s="66"/>
    </row>
    <row r="26" spans="1:9" ht="27" customHeight="1">
      <c r="A26" s="1"/>
      <c r="C26" s="67" t="s">
        <v>0</v>
      </c>
      <c r="D26" s="68" t="s">
        <v>29</v>
      </c>
      <c r="E26" s="68" t="s">
        <v>2</v>
      </c>
      <c r="F26" s="12" t="s">
        <v>3</v>
      </c>
      <c r="G26" s="70" t="s">
        <v>4</v>
      </c>
      <c r="H26" s="72" t="s">
        <v>20</v>
      </c>
      <c r="I26" s="73"/>
    </row>
    <row r="27" spans="1:9" ht="27" customHeight="1">
      <c r="A27" s="1"/>
      <c r="C27" s="67"/>
      <c r="D27" s="69"/>
      <c r="E27" s="69"/>
      <c r="F27" s="13" t="s">
        <v>5</v>
      </c>
      <c r="G27" s="71"/>
      <c r="H27" s="74"/>
      <c r="I27" s="75"/>
    </row>
    <row r="28" spans="1:9" ht="38.25">
      <c r="A28" s="1"/>
      <c r="C28" s="67" t="s">
        <v>6</v>
      </c>
      <c r="D28" s="14" t="s">
        <v>33</v>
      </c>
      <c r="E28" s="68" t="s">
        <v>2</v>
      </c>
      <c r="F28" s="21" t="s">
        <v>21</v>
      </c>
      <c r="G28" s="25" t="s">
        <v>27</v>
      </c>
      <c r="H28" s="76" t="s">
        <v>9</v>
      </c>
      <c r="I28" s="77"/>
    </row>
    <row r="29" spans="1:9" ht="38.25">
      <c r="A29" s="1"/>
      <c r="C29" s="67"/>
      <c r="D29" s="15" t="s">
        <v>32</v>
      </c>
      <c r="E29" s="69"/>
      <c r="F29" s="13" t="s">
        <v>5</v>
      </c>
      <c r="G29" s="13" t="s">
        <v>23</v>
      </c>
      <c r="H29" s="78"/>
      <c r="I29" s="79"/>
    </row>
    <row r="30" spans="1:9" ht="30.75" customHeight="1">
      <c r="A30" s="1"/>
      <c r="C30" s="67" t="s">
        <v>7</v>
      </c>
      <c r="D30" s="68" t="s">
        <v>31</v>
      </c>
      <c r="E30" s="25" t="s">
        <v>26</v>
      </c>
      <c r="F30" s="25" t="s">
        <v>3</v>
      </c>
      <c r="G30" s="25" t="s">
        <v>24</v>
      </c>
      <c r="H30" s="80" t="s">
        <v>25</v>
      </c>
      <c r="I30" s="81"/>
    </row>
    <row r="31" spans="1:9" ht="30.75" customHeight="1">
      <c r="A31" s="1"/>
      <c r="C31" s="67"/>
      <c r="D31" s="69"/>
      <c r="E31" s="44" t="s">
        <v>2</v>
      </c>
      <c r="F31" s="13" t="s">
        <v>5</v>
      </c>
      <c r="G31" s="13" t="s">
        <v>23</v>
      </c>
      <c r="H31" s="82" t="s">
        <v>10</v>
      </c>
      <c r="I31" s="83"/>
    </row>
    <row r="32" spans="1:9" ht="15">
      <c r="A32" s="3"/>
    </row>
    <row r="33" spans="1:3" ht="14.25">
      <c r="A33" s="2"/>
      <c r="C33" s="16" t="s">
        <v>30</v>
      </c>
    </row>
    <row r="34" spans="1:3">
      <c r="C34" s="17" t="s">
        <v>44</v>
      </c>
    </row>
    <row r="35" spans="1:3">
      <c r="C35" s="17"/>
    </row>
    <row r="36" spans="1:3">
      <c r="C36" s="17"/>
    </row>
  </sheetData>
  <mergeCells count="20">
    <mergeCell ref="C28:C29"/>
    <mergeCell ref="E28:E29"/>
    <mergeCell ref="H28:I29"/>
    <mergeCell ref="C30:C31"/>
    <mergeCell ref="D30:D31"/>
    <mergeCell ref="H30:I30"/>
    <mergeCell ref="H31:I31"/>
    <mergeCell ref="E25:F25"/>
    <mergeCell ref="H25:I25"/>
    <mergeCell ref="C26:C27"/>
    <mergeCell ref="D26:D27"/>
    <mergeCell ref="E26:E27"/>
    <mergeCell ref="G26:G27"/>
    <mergeCell ref="H26:I27"/>
    <mergeCell ref="C6:C9"/>
    <mergeCell ref="A2:J2"/>
    <mergeCell ref="C4:D5"/>
    <mergeCell ref="E4:F4"/>
    <mergeCell ref="G4:H4"/>
    <mergeCell ref="I4:J4"/>
  </mergeCells>
  <phoneticPr fontId="4"/>
  <pageMargins left="0.78740157480314965" right="0.59055118110236227"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資料３</vt:lpstr>
      <vt:lpstr>資料３!Print_Area</vt:lpstr>
    </vt:vector>
  </TitlesOfParts>
  <Company>品川区役所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芝野　由紀</dc:creator>
  <cp:lastModifiedBy>三木　博満</cp:lastModifiedBy>
  <cp:lastPrinted>2023-06-29T09:55:29Z</cp:lastPrinted>
  <dcterms:created xsi:type="dcterms:W3CDTF">2021-08-10T09:58:27Z</dcterms:created>
  <dcterms:modified xsi:type="dcterms:W3CDTF">2024-09-03T02:06:21Z</dcterms:modified>
</cp:coreProperties>
</file>