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trfs11\Share\0006874223\Downloads\"/>
    </mc:Choice>
  </mc:AlternateContent>
  <xr:revisionPtr revIDLastSave="0" documentId="13_ncr:1_{BA8BBF26-15F5-4191-A50A-8BB106C8DFE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第１号様式交付申請書" sheetId="1" r:id="rId1"/>
    <sheet name="（別紙１）" sheetId="2" r:id="rId2"/>
    <sheet name="（別紙２）" sheetId="3" r:id="rId3"/>
    <sheet name="（別紙３）" sheetId="5" r:id="rId4"/>
  </sheets>
  <definedNames>
    <definedName name="_xlnm.Print_Area" localSheetId="1">'（別紙１）'!$A$1:$R$13</definedName>
    <definedName name="_xlnm.Print_Area" localSheetId="2">'（別紙２）'!$A$1:$Q$69</definedName>
    <definedName name="_xlnm.Print_Area" localSheetId="3">'（別紙３）'!$A$1:$Q$34</definedName>
    <definedName name="_xlnm.Print_Area" localSheetId="0">第１号様式交付申請書!$A$1:$AF$47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6" i="1" l="1"/>
  <c r="P29" i="1"/>
  <c r="P34" i="1"/>
  <c r="M20" i="5"/>
  <c r="M21" i="5" s="1"/>
  <c r="L20" i="5"/>
  <c r="L21" i="5" s="1"/>
  <c r="M18" i="5"/>
  <c r="K20" i="5"/>
  <c r="K21" i="5" s="1"/>
  <c r="I20" i="5"/>
  <c r="I21" i="5" s="1"/>
  <c r="J20" i="5"/>
  <c r="J21" i="5" s="1"/>
  <c r="H20" i="5"/>
  <c r="E29" i="5"/>
  <c r="E17" i="5"/>
  <c r="K17" i="5"/>
  <c r="H17" i="5"/>
  <c r="G12" i="5" l="1"/>
  <c r="F12" i="5"/>
  <c r="E12" i="5"/>
  <c r="G10" i="2"/>
  <c r="H10" i="2"/>
  <c r="I10" i="2"/>
  <c r="J10" i="2"/>
  <c r="K10" i="2"/>
  <c r="L10" i="2"/>
  <c r="M10" i="2"/>
  <c r="N10" i="2"/>
  <c r="O10" i="2"/>
  <c r="P10" i="2"/>
  <c r="Q10" i="2"/>
  <c r="F10" i="2"/>
  <c r="G9" i="2"/>
  <c r="H9" i="2"/>
  <c r="I9" i="2"/>
  <c r="J9" i="2"/>
  <c r="K9" i="2"/>
  <c r="L9" i="2"/>
  <c r="M9" i="2"/>
  <c r="N9" i="2"/>
  <c r="O9" i="2"/>
  <c r="P9" i="2"/>
  <c r="Q9" i="2"/>
  <c r="F9" i="2"/>
  <c r="K5" i="2"/>
  <c r="D5" i="2"/>
  <c r="F8" i="2"/>
  <c r="G8" i="2" s="1"/>
  <c r="H8" i="2" s="1"/>
  <c r="I8" i="2" s="1"/>
  <c r="J8" i="2" s="1"/>
  <c r="K8" i="2" s="1"/>
  <c r="L8" i="2" s="1"/>
  <c r="M8" i="2" s="1"/>
  <c r="N8" i="2" s="1"/>
  <c r="O8" i="2" s="1"/>
  <c r="P8" i="2" s="1"/>
  <c r="Q8" i="2" s="1"/>
  <c r="F4" i="3" l="1"/>
  <c r="G4" i="3" s="1"/>
  <c r="H4" i="3" s="1"/>
  <c r="I4" i="3" s="1"/>
  <c r="J4" i="3" s="1"/>
  <c r="K4" i="3" s="1"/>
  <c r="L4" i="3" s="1"/>
  <c r="M4" i="3" s="1"/>
  <c r="N4" i="3" s="1"/>
  <c r="O4" i="3" s="1"/>
  <c r="P4" i="3" s="1"/>
  <c r="Q4" i="3" s="1"/>
  <c r="E26" i="5"/>
  <c r="F26" i="5" s="1"/>
  <c r="G26" i="5" s="1"/>
  <c r="H26" i="5" s="1"/>
  <c r="I26" i="5" s="1"/>
  <c r="J26" i="5" s="1"/>
  <c r="K26" i="5" s="1"/>
  <c r="L26" i="5" s="1"/>
  <c r="M26" i="5" s="1"/>
  <c r="N26" i="5" s="1"/>
  <c r="O26" i="5" s="1"/>
  <c r="P26" i="5" s="1"/>
  <c r="R10" i="2"/>
  <c r="N67" i="3" l="1"/>
  <c r="N68" i="3"/>
  <c r="N69" i="3" l="1"/>
  <c r="R69" i="3" s="1"/>
  <c r="R9" i="2" l="1"/>
  <c r="E31" i="5" l="1"/>
  <c r="F29" i="5"/>
  <c r="G29" i="5"/>
  <c r="G31" i="5" s="1"/>
  <c r="H29" i="5"/>
  <c r="H31" i="5" s="1"/>
  <c r="I29" i="5"/>
  <c r="I31" i="5" s="1"/>
  <c r="J29" i="5"/>
  <c r="J31" i="5" s="1"/>
  <c r="K29" i="5"/>
  <c r="K31" i="5" s="1"/>
  <c r="L29" i="5"/>
  <c r="L31" i="5" s="1"/>
  <c r="M29" i="5"/>
  <c r="M31" i="5" s="1"/>
  <c r="N29" i="5"/>
  <c r="N31" i="5" s="1"/>
  <c r="O29" i="5"/>
  <c r="O31" i="5" s="1"/>
  <c r="P29" i="5"/>
  <c r="P31" i="5" s="1"/>
  <c r="N19" i="5"/>
  <c r="G15" i="5"/>
  <c r="F15" i="5"/>
  <c r="E15" i="5"/>
  <c r="H14" i="5"/>
  <c r="H13" i="5"/>
  <c r="E8" i="5"/>
  <c r="F31" i="5" l="1"/>
  <c r="Q29" i="5"/>
  <c r="Q31" i="5"/>
  <c r="H15" i="5"/>
  <c r="P30" i="1" s="1"/>
  <c r="E10" i="5"/>
  <c r="Q27" i="5" l="1"/>
  <c r="P12" i="2" l="1"/>
  <c r="P14" i="2" s="1"/>
  <c r="I18" i="5"/>
  <c r="G18" i="5"/>
  <c r="L18" i="5"/>
  <c r="H18" i="5"/>
  <c r="K18" i="5"/>
  <c r="F18" i="5"/>
  <c r="J18" i="5"/>
  <c r="E18" i="5"/>
  <c r="G20" i="5"/>
  <c r="G21" i="5" s="1"/>
  <c r="H21" i="5"/>
  <c r="F20" i="5"/>
  <c r="F21" i="5" s="1"/>
  <c r="E20" i="5"/>
  <c r="N20" i="5" l="1"/>
  <c r="E21" i="5"/>
  <c r="N21" i="5" s="1"/>
  <c r="N22" i="5" l="1"/>
  <c r="E33" i="5" s="1"/>
  <c r="P31" i="1"/>
  <c r="P28" i="1" s="1"/>
  <c r="P25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荒井</author>
  </authors>
  <commentList>
    <comment ref="F5" authorId="0" shapeId="0" xr:uid="{00000000-0006-0000-0200-000001000000}">
      <text>
        <r>
          <rPr>
            <b/>
            <sz val="10"/>
            <color indexed="81"/>
            <rFont val="MS P ゴシック"/>
            <family val="3"/>
            <charset val="128"/>
          </rPr>
          <t>月末時点で利用登録のある＝タブで○を選択　（登録のない場合は空欄）</t>
        </r>
      </text>
    </comment>
  </commentList>
</comments>
</file>

<file path=xl/sharedStrings.xml><?xml version="1.0" encoding="utf-8"?>
<sst xmlns="http://schemas.openxmlformats.org/spreadsheetml/2006/main" count="116" uniqueCount="99">
  <si>
    <t>記</t>
    <rPh sb="0" eb="1">
      <t>キ</t>
    </rPh>
    <phoneticPr fontId="2"/>
  </si>
  <si>
    <t>合計</t>
    <rPh sb="0" eb="2">
      <t>ゴウケイ</t>
    </rPh>
    <phoneticPr fontId="2"/>
  </si>
  <si>
    <t>内訳</t>
    <rPh sb="0" eb="2">
      <t>ウチワケ</t>
    </rPh>
    <phoneticPr fontId="2"/>
  </si>
  <si>
    <t>代表者氏名</t>
    <rPh sb="0" eb="3">
      <t>ダイヒョウシャ</t>
    </rPh>
    <rPh sb="3" eb="4">
      <t>シ</t>
    </rPh>
    <rPh sb="4" eb="5">
      <t>メイ</t>
    </rPh>
    <phoneticPr fontId="2"/>
  </si>
  <si>
    <t>担当者氏名</t>
    <rPh sb="0" eb="3">
      <t>タントウシャ</t>
    </rPh>
    <rPh sb="3" eb="5">
      <t>シメイ</t>
    </rPh>
    <phoneticPr fontId="2"/>
  </si>
  <si>
    <t>担当者連絡先</t>
    <rPh sb="0" eb="3">
      <t>タントウシャ</t>
    </rPh>
    <rPh sb="3" eb="6">
      <t>レンラクサキ</t>
    </rPh>
    <phoneticPr fontId="2"/>
  </si>
  <si>
    <t xml:space="preserve"> </t>
    <phoneticPr fontId="2"/>
  </si>
  <si>
    <t>１　補助対象事業所</t>
    <rPh sb="2" eb="6">
      <t>ホジョタイショウ</t>
    </rPh>
    <rPh sb="6" eb="9">
      <t>ジギョウショ</t>
    </rPh>
    <phoneticPr fontId="2"/>
  </si>
  <si>
    <t>事業所名</t>
    <rPh sb="0" eb="3">
      <t>ジギョウショ</t>
    </rPh>
    <rPh sb="3" eb="4">
      <t>メイ</t>
    </rPh>
    <phoneticPr fontId="2"/>
  </si>
  <si>
    <t>事業所所在地</t>
    <rPh sb="0" eb="3">
      <t>ジギョウショ</t>
    </rPh>
    <rPh sb="3" eb="6">
      <t>ショザイチ</t>
    </rPh>
    <phoneticPr fontId="2"/>
  </si>
  <si>
    <t>２　利用実績</t>
    <rPh sb="2" eb="4">
      <t>リヨウ</t>
    </rPh>
    <rPh sb="4" eb="6">
      <t>ジッセキ</t>
    </rPh>
    <phoneticPr fontId="2"/>
  </si>
  <si>
    <t>番号</t>
    <rPh sb="0" eb="2">
      <t>バンゴウ</t>
    </rPh>
    <phoneticPr fontId="2"/>
  </si>
  <si>
    <t>受給者番号</t>
    <rPh sb="0" eb="5">
      <t>ジュキュウシャバンゴウ</t>
    </rPh>
    <phoneticPr fontId="2"/>
  </si>
  <si>
    <t>-</t>
    <phoneticPr fontId="2"/>
  </si>
  <si>
    <t>第１号様式（第５条関係）</t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rPh sb="9" eb="11">
      <t>カンケイ</t>
    </rPh>
    <phoneticPr fontId="2"/>
  </si>
  <si>
    <t>項　目</t>
    <rPh sb="0" eb="1">
      <t>コウ</t>
    </rPh>
    <rPh sb="2" eb="3">
      <t>メ</t>
    </rPh>
    <phoneticPr fontId="2"/>
  </si>
  <si>
    <t>金　額</t>
    <rPh sb="0" eb="1">
      <t>キン</t>
    </rPh>
    <rPh sb="2" eb="3">
      <t>ガク</t>
    </rPh>
    <phoneticPr fontId="2"/>
  </si>
  <si>
    <t>（添付するものにチェックを付けてください。）</t>
    <rPh sb="1" eb="3">
      <t>テンプ</t>
    </rPh>
    <rPh sb="13" eb="14">
      <t>ツ</t>
    </rPh>
    <phoneticPr fontId="2"/>
  </si>
  <si>
    <t>年　月　日</t>
    <rPh sb="0" eb="1">
      <t>ネン</t>
    </rPh>
    <rPh sb="2" eb="3">
      <t>ツキ</t>
    </rPh>
    <rPh sb="4" eb="5">
      <t>ニチ</t>
    </rPh>
    <phoneticPr fontId="2"/>
  </si>
  <si>
    <t>　　年　月～　年　月</t>
    <rPh sb="2" eb="3">
      <t>ネン</t>
    </rPh>
    <rPh sb="4" eb="5">
      <t>ゲツ</t>
    </rPh>
    <rPh sb="7" eb="8">
      <t>ネン</t>
    </rPh>
    <rPh sb="9" eb="10">
      <t>ツキ</t>
    </rPh>
    <phoneticPr fontId="2"/>
  </si>
  <si>
    <t>開設後物件賃借料助成</t>
    <rPh sb="0" eb="2">
      <t>カイセツ</t>
    </rPh>
    <rPh sb="2" eb="3">
      <t>ゴ</t>
    </rPh>
    <rPh sb="3" eb="5">
      <t>ブッケン</t>
    </rPh>
    <rPh sb="5" eb="8">
      <t>チンシャクリョウ</t>
    </rPh>
    <rPh sb="8" eb="10">
      <t>ジョセイ</t>
    </rPh>
    <phoneticPr fontId="2"/>
  </si>
  <si>
    <t>総利用登録者数(a)</t>
    <rPh sb="0" eb="1">
      <t>ソウ</t>
    </rPh>
    <rPh sb="1" eb="3">
      <t>リヨウ</t>
    </rPh>
    <rPh sb="3" eb="5">
      <t>トウロク</t>
    </rPh>
    <rPh sb="5" eb="6">
      <t>シャ</t>
    </rPh>
    <rPh sb="6" eb="7">
      <t>スウ</t>
    </rPh>
    <phoneticPr fontId="2"/>
  </si>
  <si>
    <t>区内利用登録者数(b)</t>
    <rPh sb="0" eb="2">
      <t>クナイ</t>
    </rPh>
    <rPh sb="2" eb="4">
      <t>リヨウ</t>
    </rPh>
    <rPh sb="4" eb="6">
      <t>トウロク</t>
    </rPh>
    <rPh sb="6" eb="7">
      <t>シャ</t>
    </rPh>
    <rPh sb="7" eb="8">
      <t>スウ</t>
    </rPh>
    <phoneticPr fontId="2"/>
  </si>
  <si>
    <t>利用登録者に占める区民の割合</t>
    <rPh sb="0" eb="5">
      <t>リヨウトウロクシャ</t>
    </rPh>
    <rPh sb="6" eb="7">
      <t>シ</t>
    </rPh>
    <rPh sb="9" eb="11">
      <t>クミン</t>
    </rPh>
    <rPh sb="12" eb="14">
      <t>ワリアイ</t>
    </rPh>
    <phoneticPr fontId="2"/>
  </si>
  <si>
    <t>品川区放課後等デイサービス事業所開設助成金交付申請書</t>
    <rPh sb="0" eb="2">
      <t>シナガワ</t>
    </rPh>
    <rPh sb="2" eb="3">
      <t>ク</t>
    </rPh>
    <rPh sb="3" eb="13">
      <t>ホウデイ</t>
    </rPh>
    <rPh sb="13" eb="16">
      <t>ジギョウショ</t>
    </rPh>
    <rPh sb="16" eb="18">
      <t>カイセツ</t>
    </rPh>
    <rPh sb="18" eb="21">
      <t>ジョセイキン</t>
    </rPh>
    <rPh sb="21" eb="23">
      <t>コウフ</t>
    </rPh>
    <rPh sb="23" eb="26">
      <t>シンセイショ</t>
    </rPh>
    <phoneticPr fontId="2"/>
  </si>
  <si>
    <t>児童氏名</t>
    <rPh sb="0" eb="2">
      <t>ジドウ</t>
    </rPh>
    <rPh sb="2" eb="4">
      <t>シメイ</t>
    </rPh>
    <phoneticPr fontId="2"/>
  </si>
  <si>
    <t>住所</t>
    <rPh sb="0" eb="2">
      <t>ジュウショ</t>
    </rPh>
    <phoneticPr fontId="2"/>
  </si>
  <si>
    <t>　礼金</t>
    <rPh sb="1" eb="3">
      <t>レイキン</t>
    </rPh>
    <phoneticPr fontId="2"/>
  </si>
  <si>
    <t>　仲介手数料</t>
    <rPh sb="1" eb="6">
      <t>チュウカイテスウリョウ</t>
    </rPh>
    <phoneticPr fontId="2"/>
  </si>
  <si>
    <t>　賃借料（管理費・共益費を含む）</t>
    <rPh sb="1" eb="4">
      <t>チンシャクリョウ</t>
    </rPh>
    <rPh sb="5" eb="8">
      <t>カンリヒ</t>
    </rPh>
    <rPh sb="9" eb="12">
      <t>キョウエキヒ</t>
    </rPh>
    <rPh sb="13" eb="14">
      <t>フク</t>
    </rPh>
    <phoneticPr fontId="2"/>
  </si>
  <si>
    <t>費　用</t>
    <rPh sb="0" eb="1">
      <t>ヒ</t>
    </rPh>
    <rPh sb="2" eb="3">
      <t>ヨウ</t>
    </rPh>
    <phoneticPr fontId="2"/>
  </si>
  <si>
    <t>物件初期費用助成　計</t>
    <rPh sb="6" eb="8">
      <t>ジョセイ</t>
    </rPh>
    <rPh sb="9" eb="10">
      <t>ケイ</t>
    </rPh>
    <phoneticPr fontId="2"/>
  </si>
  <si>
    <t>１　開設前賃料助成</t>
    <rPh sb="2" eb="4">
      <t>カイセツ</t>
    </rPh>
    <rPh sb="4" eb="5">
      <t>マエ</t>
    </rPh>
    <rPh sb="5" eb="7">
      <t>チンリョウ</t>
    </rPh>
    <phoneticPr fontId="2"/>
  </si>
  <si>
    <t>助成対象経費　計</t>
    <rPh sb="7" eb="8">
      <t>ケイ</t>
    </rPh>
    <phoneticPr fontId="2"/>
  </si>
  <si>
    <t>助成上限額</t>
  </si>
  <si>
    <t>助成上限額</t>
    <phoneticPr fontId="2"/>
  </si>
  <si>
    <t>開設前賃料助成　合計</t>
    <rPh sb="8" eb="10">
      <t>ゴウケイ</t>
    </rPh>
    <phoneticPr fontId="2"/>
  </si>
  <si>
    <t>物件賃貸借料助成　計</t>
    <rPh sb="6" eb="8">
      <t>ジョセイ</t>
    </rPh>
    <phoneticPr fontId="2"/>
  </si>
  <si>
    <t>駐車場賃貸借料助成　計</t>
    <rPh sb="7" eb="9">
      <t>ジョセイ</t>
    </rPh>
    <phoneticPr fontId="2"/>
  </si>
  <si>
    <t>賃借料（管理費・共益費を含む）</t>
    <rPh sb="0" eb="3">
      <t>チンシャクリョウ</t>
    </rPh>
    <rPh sb="4" eb="7">
      <t>カンリヒ</t>
    </rPh>
    <phoneticPr fontId="2"/>
  </si>
  <si>
    <t>　助成率</t>
    <phoneticPr fontId="2"/>
  </si>
  <si>
    <t>　助成対象経費　計</t>
    <rPh sb="3" eb="5">
      <t>タイショウ</t>
    </rPh>
    <rPh sb="5" eb="7">
      <t>ケイヒ</t>
    </rPh>
    <rPh sb="8" eb="9">
      <t>ケイ</t>
    </rPh>
    <phoneticPr fontId="2"/>
  </si>
  <si>
    <t>３　交付申請額</t>
    <rPh sb="2" eb="7">
      <t>コウフシンセイガク</t>
    </rPh>
    <phoneticPr fontId="2"/>
  </si>
  <si>
    <t>品川区長　様</t>
    <rPh sb="0" eb="2">
      <t>シナガワ</t>
    </rPh>
    <rPh sb="2" eb="4">
      <t>クチョウ</t>
    </rPh>
    <rPh sb="5" eb="6">
      <t>サマ</t>
    </rPh>
    <phoneticPr fontId="2"/>
  </si>
  <si>
    <t>品川区放課後等デイサービス事業所開設費用等助成金交付申請書</t>
    <rPh sb="0" eb="2">
      <t>シナガワ</t>
    </rPh>
    <rPh sb="2" eb="3">
      <t>ク</t>
    </rPh>
    <rPh sb="3" eb="13">
      <t>ホウデイ</t>
    </rPh>
    <rPh sb="13" eb="16">
      <t>ジギョウショ</t>
    </rPh>
    <rPh sb="16" eb="18">
      <t>カイセツ</t>
    </rPh>
    <rPh sb="18" eb="20">
      <t>ヒヨウ</t>
    </rPh>
    <rPh sb="20" eb="21">
      <t>トウ</t>
    </rPh>
    <rPh sb="21" eb="24">
      <t>ジョセイキン</t>
    </rPh>
    <rPh sb="24" eb="26">
      <t>コウフ</t>
    </rPh>
    <rPh sb="26" eb="29">
      <t>シンセイショ</t>
    </rPh>
    <phoneticPr fontId="2"/>
  </si>
  <si>
    <t>　品川区放課後等デイサービス事業所開設費用等助成金交付要綱第５条の規定に基づき、下記のとおり申請します。</t>
    <rPh sb="1" eb="3">
      <t>シナガワ</t>
    </rPh>
    <rPh sb="3" eb="4">
      <t>ク</t>
    </rPh>
    <rPh sb="4" eb="14">
      <t>ホウデイ</t>
    </rPh>
    <rPh sb="14" eb="17">
      <t>ジギョウショ</t>
    </rPh>
    <rPh sb="17" eb="19">
      <t>カイセツ</t>
    </rPh>
    <rPh sb="19" eb="21">
      <t>ヒヨウ</t>
    </rPh>
    <rPh sb="21" eb="22">
      <t>トウ</t>
    </rPh>
    <rPh sb="22" eb="25">
      <t>ジョセイキン</t>
    </rPh>
    <rPh sb="25" eb="27">
      <t>コウフ</t>
    </rPh>
    <rPh sb="27" eb="29">
      <t>ヨウコウ</t>
    </rPh>
    <rPh sb="29" eb="30">
      <t>ダイ</t>
    </rPh>
    <rPh sb="31" eb="32">
      <t>ジョウ</t>
    </rPh>
    <rPh sb="33" eb="35">
      <t>キテイ</t>
    </rPh>
    <rPh sb="36" eb="37">
      <t>モト</t>
    </rPh>
    <rPh sb="40" eb="42">
      <t>カキ</t>
    </rPh>
    <rPh sb="46" eb="48">
      <t>シンセイ</t>
    </rPh>
    <phoneticPr fontId="2"/>
  </si>
  <si>
    <t>開設前賃借料等助成</t>
    <phoneticPr fontId="2"/>
  </si>
  <si>
    <t>助成対象期間</t>
    <rPh sb="0" eb="2">
      <t>ジョセイ</t>
    </rPh>
    <rPh sb="2" eb="6">
      <t>タイショウキカン</t>
    </rPh>
    <phoneticPr fontId="2"/>
  </si>
  <si>
    <t>区内</t>
    <rPh sb="0" eb="2">
      <t>クナイ</t>
    </rPh>
    <phoneticPr fontId="2"/>
  </si>
  <si>
    <t>○</t>
  </si>
  <si>
    <t>○</t>
    <phoneticPr fontId="2"/>
  </si>
  <si>
    <t>例</t>
    <rPh sb="0" eb="1">
      <t>レイ</t>
    </rPh>
    <phoneticPr fontId="2"/>
  </si>
  <si>
    <t>品川　太郎</t>
    <rPh sb="0" eb="2">
      <t>シナガワ</t>
    </rPh>
    <rPh sb="3" eb="5">
      <t>タロウ</t>
    </rPh>
    <phoneticPr fontId="2"/>
  </si>
  <si>
    <t>品川区広町2-1-36</t>
    <rPh sb="0" eb="3">
      <t>シナ</t>
    </rPh>
    <rPh sb="3" eb="5">
      <t>ヒロマチ</t>
    </rPh>
    <phoneticPr fontId="2"/>
  </si>
  <si>
    <t>0123456789</t>
    <phoneticPr fontId="2"/>
  </si>
  <si>
    <t>区民利用登録者数　合計</t>
    <rPh sb="0" eb="2">
      <t>クミン</t>
    </rPh>
    <rPh sb="2" eb="4">
      <t>リヨウ</t>
    </rPh>
    <rPh sb="4" eb="7">
      <t>トウロクシャ</t>
    </rPh>
    <rPh sb="7" eb="8">
      <t>スウ</t>
    </rPh>
    <rPh sb="9" eb="11">
      <t>ゴウケイ</t>
    </rPh>
    <phoneticPr fontId="2"/>
  </si>
  <si>
    <t>利用登録者総数　合計</t>
    <rPh sb="0" eb="2">
      <t>リヨウ</t>
    </rPh>
    <rPh sb="2" eb="4">
      <t>トウロク</t>
    </rPh>
    <rPh sb="4" eb="5">
      <t>シャ</t>
    </rPh>
    <rPh sb="5" eb="6">
      <t>ソウ</t>
    </rPh>
    <rPh sb="6" eb="7">
      <t>カズ</t>
    </rPh>
    <rPh sb="8" eb="10">
      <t>ゴウケイ</t>
    </rPh>
    <phoneticPr fontId="2"/>
  </si>
  <si>
    <t>区民割合</t>
    <rPh sb="0" eb="2">
      <t>クミン</t>
    </rPh>
    <rPh sb="2" eb="4">
      <t>ワリアイ</t>
    </rPh>
    <phoneticPr fontId="2"/>
  </si>
  <si>
    <t>※セル行が不足する場合は追加してください</t>
    <rPh sb="3" eb="4">
      <t>ギョウ</t>
    </rPh>
    <rPh sb="5" eb="7">
      <t>フソク</t>
    </rPh>
    <rPh sb="9" eb="11">
      <t>バアイ</t>
    </rPh>
    <rPh sb="12" eb="14">
      <t>ツイカ</t>
    </rPh>
    <phoneticPr fontId="2"/>
  </si>
  <si>
    <t>物件初期費用助成</t>
    <rPh sb="0" eb="2">
      <t>ブッケン</t>
    </rPh>
    <rPh sb="2" eb="4">
      <t>ショキ</t>
    </rPh>
    <rPh sb="4" eb="6">
      <t>ヒヨウ</t>
    </rPh>
    <rPh sb="6" eb="8">
      <t>ジョセイ</t>
    </rPh>
    <phoneticPr fontId="2"/>
  </si>
  <si>
    <t>物件賃貸借料助成</t>
    <rPh sb="0" eb="2">
      <t>ブッケン</t>
    </rPh>
    <rPh sb="2" eb="5">
      <t>チンタイシャク</t>
    </rPh>
    <rPh sb="5" eb="6">
      <t>リョウ</t>
    </rPh>
    <phoneticPr fontId="2"/>
  </si>
  <si>
    <t>駐車場賃貸借料助成</t>
    <rPh sb="0" eb="3">
      <t>チュウシャジョウ</t>
    </rPh>
    <rPh sb="3" eb="6">
      <t>チンタイシャク</t>
    </rPh>
    <rPh sb="6" eb="7">
      <t>リョウ</t>
    </rPh>
    <phoneticPr fontId="2"/>
  </si>
  <si>
    <t>　開設後物件賃借料助成合計</t>
    <rPh sb="11" eb="13">
      <t>ゴウケイ</t>
    </rPh>
    <phoneticPr fontId="2"/>
  </si>
  <si>
    <t>２　開設後物件賃借料助成</t>
    <rPh sb="2" eb="5">
      <t>カイセツゴ</t>
    </rPh>
    <rPh sb="5" eb="7">
      <t>ブッケン</t>
    </rPh>
    <rPh sb="7" eb="10">
      <t>チンシャクリョウ</t>
    </rPh>
    <phoneticPr fontId="2"/>
  </si>
  <si>
    <t>利用登録者名簿</t>
    <rPh sb="0" eb="2">
      <t>リヨウ</t>
    </rPh>
    <rPh sb="2" eb="4">
      <t>トウロク</t>
    </rPh>
    <rPh sb="4" eb="5">
      <t>シャ</t>
    </rPh>
    <rPh sb="5" eb="7">
      <t>メイボ</t>
    </rPh>
    <phoneticPr fontId="2"/>
  </si>
  <si>
    <t>２　指定日</t>
    <phoneticPr fontId="2"/>
  </si>
  <si>
    <t>１　助成対象経費　</t>
    <phoneticPr fontId="2"/>
  </si>
  <si>
    <t>開設前賃借料等助成
(ア～ウの合計)</t>
    <rPh sb="0" eb="3">
      <t>カイセツマエ</t>
    </rPh>
    <rPh sb="3" eb="7">
      <t>チンシャクリョウトウ</t>
    </rPh>
    <rPh sb="7" eb="9">
      <t>ジョセイ</t>
    </rPh>
    <rPh sb="15" eb="17">
      <t>ゴウケイ</t>
    </rPh>
    <phoneticPr fontId="2"/>
  </si>
  <si>
    <t>　ア．物件初期費用助成</t>
    <rPh sb="3" eb="5">
      <t>ブッケン</t>
    </rPh>
    <rPh sb="5" eb="7">
      <t>ショキ</t>
    </rPh>
    <rPh sb="7" eb="9">
      <t>ヒヨウ</t>
    </rPh>
    <rPh sb="9" eb="11">
      <t>ジョセイ</t>
    </rPh>
    <phoneticPr fontId="2"/>
  </si>
  <si>
    <t>　イ．物件賃借料助成</t>
    <rPh sb="3" eb="5">
      <t>ブッケン</t>
    </rPh>
    <rPh sb="5" eb="8">
      <t>チンシャクリョウ</t>
    </rPh>
    <phoneticPr fontId="2"/>
  </si>
  <si>
    <t>　ウ．駐車場賃借料助成</t>
    <rPh sb="3" eb="6">
      <t>チュウシャジョウ</t>
    </rPh>
    <rPh sb="6" eb="9">
      <t>チンシャクリョウ</t>
    </rPh>
    <phoneticPr fontId="2"/>
  </si>
  <si>
    <t>（申請者）</t>
    <rPh sb="1" eb="4">
      <t>シンセイシャ</t>
    </rPh>
    <phoneticPr fontId="2"/>
  </si>
  <si>
    <t>←割合算定</t>
    <rPh sb="1" eb="3">
      <t>ワリアイ</t>
    </rPh>
    <rPh sb="3" eb="5">
      <t>サンテイ</t>
    </rPh>
    <phoneticPr fontId="2"/>
  </si>
  <si>
    <t>送迎車両台数</t>
    <rPh sb="0" eb="4">
      <t>ソウゲイシャリョウ</t>
    </rPh>
    <rPh sb="4" eb="6">
      <t>ダイスウ</t>
    </rPh>
    <phoneticPr fontId="2"/>
  </si>
  <si>
    <t>第１号様式（第５条関係）別紙１</t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rPh sb="9" eb="11">
      <t>カンケイ</t>
    </rPh>
    <phoneticPr fontId="2"/>
  </si>
  <si>
    <t>第１号様式（第５条関係）別紙２</t>
    <rPh sb="12" eb="14">
      <t>ベッシ</t>
    </rPh>
    <phoneticPr fontId="2"/>
  </si>
  <si>
    <t>第１号様式（第５条関係）別紙３</t>
    <rPh sb="12" eb="14">
      <t>ベッシ</t>
    </rPh>
    <phoneticPr fontId="2"/>
  </si>
  <si>
    <t>４　申請額</t>
    <phoneticPr fontId="2"/>
  </si>
  <si>
    <t>５　助成対象期間</t>
    <phoneticPr fontId="2"/>
  </si>
  <si>
    <t>６　添付書類</t>
    <phoneticPr fontId="2"/>
  </si>
  <si>
    <t>開設後物件賃借料助成</t>
    <phoneticPr fontId="2"/>
  </si>
  <si>
    <t>１回目</t>
    <rPh sb="1" eb="3">
      <t>カイメ</t>
    </rPh>
    <phoneticPr fontId="2"/>
  </si>
  <si>
    <t>２回目</t>
    <rPh sb="1" eb="3">
      <t>カイメ</t>
    </rPh>
    <phoneticPr fontId="2"/>
  </si>
  <si>
    <t>３回目</t>
    <rPh sb="1" eb="3">
      <t>カイメ</t>
    </rPh>
    <phoneticPr fontId="2"/>
  </si>
  <si>
    <t>４回目</t>
    <rPh sb="1" eb="3">
      <t>カイメ</t>
    </rPh>
    <phoneticPr fontId="2"/>
  </si>
  <si>
    <t>所在地</t>
    <phoneticPr fontId="2"/>
  </si>
  <si>
    <t>事業所名</t>
    <phoneticPr fontId="2"/>
  </si>
  <si>
    <t>○</t>
    <phoneticPr fontId="2"/>
  </si>
  <si>
    <t>　送迎車両台数</t>
    <rPh sb="1" eb="3">
      <t>ソウゲイ</t>
    </rPh>
    <rPh sb="3" eb="5">
      <t>シャリョウ</t>
    </rPh>
    <rPh sb="5" eb="6">
      <t>ダイ</t>
    </rPh>
    <rPh sb="6" eb="7">
      <t>スウ</t>
    </rPh>
    <phoneticPr fontId="2"/>
  </si>
  <si>
    <t>３　交付申請回数(開設後物件賃借料助成のみ)</t>
    <rPh sb="2" eb="4">
      <t>コウフ</t>
    </rPh>
    <rPh sb="4" eb="6">
      <t>シンセイ</t>
    </rPh>
    <rPh sb="6" eb="8">
      <t>カイスウ</t>
    </rPh>
    <phoneticPr fontId="2"/>
  </si>
  <si>
    <t>障害児通所支援事業所の区から指定を受けた指定通知書の写し</t>
    <phoneticPr fontId="2"/>
  </si>
  <si>
    <t>事業所の借上げに係る賃貸借契約書の写しおよび平面図</t>
    <phoneticPr fontId="2"/>
  </si>
  <si>
    <t>礼金および仲介手数料を負担したことが分かる書類（領収書等）</t>
    <phoneticPr fontId="2"/>
  </si>
  <si>
    <t>賃借料を負担したことが分かる書類(領収書等)</t>
    <phoneticPr fontId="2"/>
  </si>
  <si>
    <t>送迎車両であることが分かる書類</t>
    <phoneticPr fontId="2"/>
  </si>
  <si>
    <t>送迎車両を駐車する駐車場代を支払ったことが分かる書類(領収書等)</t>
    <phoneticPr fontId="2"/>
  </si>
  <si>
    <t>利用登録児童の利用契約書の写し</t>
    <phoneticPr fontId="2"/>
  </si>
  <si>
    <t>別紙１～別紙３（開設前賃借料等助成は別紙３のみ）</t>
    <phoneticPr fontId="2"/>
  </si>
  <si>
    <t>その他区長が必要と認める書類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</si>
</sst>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76" formatCode="#,###&quot;円&quot;"/>
    <numFmt numFmtId="177" formatCode="#,###;[Red]\-#,###"/>
    <numFmt numFmtId="178" formatCode="#,###&quot;名&quot;"/>
    <numFmt numFmtId="179" formatCode="#,###&quot;月&quot;"/>
    <numFmt numFmtId="180" formatCode="#,###&quot;日&quot;"/>
    <numFmt numFmtId="181" formatCode="[$-411]ggge&quot;年&quot;m&quot;月&quot;d&quot;日&quot;;@"/>
    <numFmt numFmtId="182" formatCode="m&quot;月&quot;\ "/>
    <numFmt numFmtId="183" formatCode="0.0%"/>
    <numFmt numFmtId="184" formatCode="0;\-0;;@"/>
    <numFmt numFmtId="185" formatCode="#,##0&quot;人&quot;;\-#,##0&quot;人&quot;;;@"/>
    <numFmt numFmtId="186" formatCode="#,###&quot;台&quot;"/>
    <numFmt numFmtId="187" formatCode="#,###&quot;台目&quot;"/>
  </numFmts>
  <fonts count="28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62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14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62"/>
      <name val="ＭＳ Ｐゴシック"/>
      <family val="3"/>
      <charset val="128"/>
    </font>
    <font>
      <b/>
      <sz val="13"/>
      <color indexed="62"/>
      <name val="ＭＳ Ｐゴシック"/>
      <family val="3"/>
      <charset val="128"/>
    </font>
    <font>
      <b/>
      <sz val="11"/>
      <color indexed="62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0"/>
      <color indexed="81"/>
      <name val="MS P ゴシック"/>
      <family val="3"/>
      <charset val="128"/>
    </font>
    <font>
      <sz val="10.5"/>
      <name val="ＭＳ Ｐ明朝"/>
      <family val="1"/>
      <charset val="128"/>
    </font>
    <font>
      <sz val="10.5"/>
      <color theme="1"/>
      <name val="ＭＳ Ｐ明朝"/>
      <family val="1"/>
      <charset val="128"/>
    </font>
    <font>
      <sz val="10.5"/>
      <color rgb="FFFF0000"/>
      <name val="ＭＳ Ｐ明朝"/>
      <family val="1"/>
      <charset val="128"/>
    </font>
    <font>
      <sz val="10.5"/>
      <color theme="0"/>
      <name val="ＭＳ Ｐ明朝"/>
      <family val="1"/>
      <charset val="128"/>
    </font>
    <font>
      <b/>
      <sz val="10.5"/>
      <color rgb="FFFF0000"/>
      <name val="ＭＳ Ｐ明朝"/>
      <family val="1"/>
      <charset val="128"/>
    </font>
    <font>
      <sz val="12"/>
      <name val="ＭＳ Ｐ明朝"/>
      <family val="1"/>
      <charset val="128"/>
    </font>
    <font>
      <sz val="10.5"/>
      <color theme="0" tint="-0.499984740745262"/>
      <name val="ＭＳ Ｐ明朝"/>
      <family val="1"/>
      <charset val="128"/>
    </font>
  </fonts>
  <fills count="18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31"/>
      </patternFill>
    </fill>
    <fill>
      <patternFill patternType="solid">
        <fgColor indexed="41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29"/>
      </patternFill>
    </fill>
    <fill>
      <patternFill patternType="solid">
        <fgColor indexed="19"/>
      </patternFill>
    </fill>
    <fill>
      <patternFill patternType="solid">
        <fgColor indexed="54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theme="0" tint="-0.14999847407452621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47">
    <xf numFmtId="0" fontId="0" fillId="0" borderId="0"/>
    <xf numFmtId="0" fontId="3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12" borderId="3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" fillId="14" borderId="4" applyNumberFormat="0" applyFont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0" fillId="2" borderId="6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2" borderId="11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  <xf numFmtId="9" fontId="1" fillId="0" borderId="0" applyFont="0" applyFill="0" applyBorder="0" applyAlignment="0" applyProtection="0">
      <alignment vertical="center"/>
    </xf>
  </cellStyleXfs>
  <cellXfs count="229">
    <xf numFmtId="0" fontId="0" fillId="0" borderId="0" xfId="0"/>
    <xf numFmtId="0" fontId="21" fillId="0" borderId="0" xfId="0" applyFont="1" applyAlignment="1" applyProtection="1">
      <alignment horizontal="left" vertical="center"/>
      <protection locked="0"/>
    </xf>
    <xf numFmtId="0" fontId="21" fillId="0" borderId="0" xfId="0" applyFont="1" applyAlignment="1" applyProtection="1">
      <alignment vertical="center"/>
      <protection locked="0"/>
    </xf>
    <xf numFmtId="0" fontId="22" fillId="0" borderId="0" xfId="0" applyFont="1" applyAlignment="1" applyProtection="1">
      <alignment vertical="center"/>
      <protection locked="0"/>
    </xf>
    <xf numFmtId="0" fontId="21" fillId="0" borderId="0" xfId="0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left" vertical="distributed"/>
      <protection locked="0"/>
    </xf>
    <xf numFmtId="0" fontId="21" fillId="0" borderId="0" xfId="0" applyFont="1" applyAlignment="1" applyProtection="1">
      <alignment vertical="distributed"/>
      <protection locked="0"/>
    </xf>
    <xf numFmtId="0" fontId="23" fillId="0" borderId="0" xfId="0" applyFont="1" applyAlignment="1" applyProtection="1">
      <alignment vertical="center"/>
      <protection locked="0"/>
    </xf>
    <xf numFmtId="0" fontId="21" fillId="0" borderId="1" xfId="0" applyFont="1" applyBorder="1" applyAlignment="1" applyProtection="1">
      <alignment vertical="center"/>
      <protection locked="0"/>
    </xf>
    <xf numFmtId="0" fontId="21" fillId="0" borderId="33" xfId="0" applyFont="1" applyBorder="1" applyAlignment="1" applyProtection="1">
      <alignment vertical="center"/>
      <protection locked="0"/>
    </xf>
    <xf numFmtId="181" fontId="21" fillId="0" borderId="0" xfId="0" applyNumberFormat="1" applyFont="1" applyAlignment="1" applyProtection="1">
      <alignment horizontal="distributed" vertical="center"/>
      <protection locked="0"/>
    </xf>
    <xf numFmtId="176" fontId="21" fillId="0" borderId="13" xfId="0" applyNumberFormat="1" applyFont="1" applyBorder="1" applyAlignment="1" applyProtection="1">
      <alignment horizontal="right" vertical="center"/>
      <protection locked="0"/>
    </xf>
    <xf numFmtId="0" fontId="21" fillId="0" borderId="13" xfId="0" applyFont="1" applyBorder="1" applyAlignment="1" applyProtection="1">
      <alignment horizontal="center" vertical="center"/>
      <protection locked="0"/>
    </xf>
    <xf numFmtId="176" fontId="21" fillId="0" borderId="0" xfId="0" applyNumberFormat="1" applyFont="1" applyAlignment="1" applyProtection="1">
      <alignment horizontal="right" vertical="center"/>
      <protection locked="0"/>
    </xf>
    <xf numFmtId="176" fontId="21" fillId="0" borderId="0" xfId="0" applyNumberFormat="1" applyFont="1" applyAlignment="1" applyProtection="1">
      <alignment horizontal="left" vertical="center"/>
      <protection locked="0"/>
    </xf>
    <xf numFmtId="0" fontId="21" fillId="0" borderId="15" xfId="0" applyFont="1" applyBorder="1" applyAlignment="1" applyProtection="1">
      <alignment vertical="center"/>
      <protection locked="0"/>
    </xf>
    <xf numFmtId="0" fontId="21" fillId="0" borderId="16" xfId="0" applyFont="1" applyBorder="1" applyAlignment="1" applyProtection="1">
      <alignment vertical="center"/>
      <protection locked="0"/>
    </xf>
    <xf numFmtId="0" fontId="21" fillId="0" borderId="16" xfId="0" applyFont="1" applyBorder="1" applyAlignment="1" applyProtection="1">
      <alignment horizontal="center" vertical="center"/>
      <protection locked="0"/>
    </xf>
    <xf numFmtId="0" fontId="21" fillId="0" borderId="16" xfId="0" applyFont="1" applyBorder="1" applyAlignment="1" applyProtection="1">
      <alignment horizontal="left" vertical="center"/>
      <protection locked="0"/>
    </xf>
    <xf numFmtId="176" fontId="21" fillId="0" borderId="16" xfId="0" applyNumberFormat="1" applyFont="1" applyBorder="1" applyAlignment="1" applyProtection="1">
      <alignment horizontal="right" vertical="center"/>
      <protection locked="0"/>
    </xf>
    <xf numFmtId="0" fontId="21" fillId="0" borderId="0" xfId="0" applyFont="1" applyAlignment="1" applyProtection="1">
      <alignment vertical="center" wrapText="1"/>
      <protection locked="0"/>
    </xf>
    <xf numFmtId="0" fontId="21" fillId="0" borderId="47" xfId="0" applyFont="1" applyBorder="1" applyAlignment="1" applyProtection="1">
      <alignment vertical="center"/>
      <protection locked="0"/>
    </xf>
    <xf numFmtId="0" fontId="21" fillId="0" borderId="0" xfId="45" applyFont="1" applyAlignment="1" applyProtection="1">
      <alignment vertical="center"/>
      <protection locked="0"/>
    </xf>
    <xf numFmtId="177" fontId="21" fillId="0" borderId="0" xfId="44" applyNumberFormat="1" applyFont="1" applyFill="1" applyAlignment="1" applyProtection="1">
      <alignment vertical="center"/>
      <protection locked="0"/>
    </xf>
    <xf numFmtId="49" fontId="21" fillId="0" borderId="0" xfId="45" applyNumberFormat="1" applyFont="1" applyAlignment="1" applyProtection="1">
      <alignment horizontal="center" vertical="center"/>
      <protection locked="0"/>
    </xf>
    <xf numFmtId="49" fontId="21" fillId="0" borderId="0" xfId="45" applyNumberFormat="1" applyFont="1" applyAlignment="1" applyProtection="1">
      <alignment horizontal="left" vertical="center"/>
      <protection locked="0"/>
    </xf>
    <xf numFmtId="49" fontId="21" fillId="0" borderId="0" xfId="45" applyNumberFormat="1" applyFont="1" applyAlignment="1" applyProtection="1">
      <alignment vertical="center"/>
      <protection locked="0"/>
    </xf>
    <xf numFmtId="49" fontId="21" fillId="0" borderId="0" xfId="45" applyNumberFormat="1" applyFont="1" applyAlignment="1" applyProtection="1">
      <alignment horizontal="right" vertical="center"/>
      <protection locked="0"/>
    </xf>
    <xf numFmtId="178" fontId="21" fillId="0" borderId="2" xfId="45" applyNumberFormat="1" applyFont="1" applyBorder="1" applyAlignment="1" applyProtection="1">
      <alignment vertical="center"/>
      <protection locked="0"/>
    </xf>
    <xf numFmtId="49" fontId="21" fillId="0" borderId="0" xfId="45" applyNumberFormat="1" applyFont="1" applyAlignment="1" applyProtection="1">
      <alignment horizontal="center" vertical="center" wrapText="1"/>
      <protection locked="0"/>
    </xf>
    <xf numFmtId="180" fontId="21" fillId="0" borderId="0" xfId="45" applyNumberFormat="1" applyFont="1" applyAlignment="1" applyProtection="1">
      <alignment horizontal="right" vertical="center"/>
      <protection locked="0"/>
    </xf>
    <xf numFmtId="180" fontId="21" fillId="0" borderId="0" xfId="45" applyNumberFormat="1" applyFont="1" applyAlignment="1" applyProtection="1">
      <alignment horizontal="center" vertical="center"/>
      <protection locked="0"/>
    </xf>
    <xf numFmtId="180" fontId="21" fillId="0" borderId="0" xfId="45" applyNumberFormat="1" applyFont="1" applyAlignment="1" applyProtection="1">
      <alignment vertical="center"/>
      <protection locked="0"/>
    </xf>
    <xf numFmtId="38" fontId="22" fillId="0" borderId="0" xfId="44" applyFont="1" applyBorder="1" applyAlignment="1" applyProtection="1">
      <alignment vertical="center"/>
      <protection locked="0"/>
    </xf>
    <xf numFmtId="0" fontId="21" fillId="0" borderId="0" xfId="45" applyFont="1" applyAlignment="1" applyProtection="1">
      <alignment horizontal="center" vertical="center"/>
      <protection locked="0"/>
    </xf>
    <xf numFmtId="179" fontId="21" fillId="0" borderId="0" xfId="45" applyNumberFormat="1" applyFont="1" applyAlignment="1" applyProtection="1">
      <alignment horizontal="center" vertical="center"/>
      <protection locked="0"/>
    </xf>
    <xf numFmtId="38" fontId="22" fillId="0" borderId="0" xfId="44" applyFont="1" applyFill="1" applyAlignment="1" applyProtection="1">
      <alignment vertical="center"/>
      <protection locked="0"/>
    </xf>
    <xf numFmtId="38" fontId="22" fillId="0" borderId="0" xfId="44" applyFont="1" applyAlignment="1" applyProtection="1">
      <alignment vertical="center"/>
      <protection locked="0"/>
    </xf>
    <xf numFmtId="49" fontId="22" fillId="0" borderId="0" xfId="45" applyNumberFormat="1" applyFont="1" applyAlignment="1" applyProtection="1">
      <alignment vertical="center"/>
      <protection locked="0"/>
    </xf>
    <xf numFmtId="38" fontId="22" fillId="0" borderId="0" xfId="44" applyFont="1" applyAlignment="1" applyProtection="1">
      <alignment horizontal="left" vertical="center"/>
      <protection locked="0"/>
    </xf>
    <xf numFmtId="38" fontId="24" fillId="0" borderId="0" xfId="44" applyFont="1" applyAlignment="1" applyProtection="1">
      <alignment vertical="center"/>
      <protection locked="0"/>
    </xf>
    <xf numFmtId="182" fontId="22" fillId="0" borderId="32" xfId="44" applyNumberFormat="1" applyFont="1" applyBorder="1" applyAlignment="1" applyProtection="1">
      <alignment horizontal="center" vertical="center"/>
    </xf>
    <xf numFmtId="38" fontId="22" fillId="0" borderId="49" xfId="44" applyFont="1" applyBorder="1" applyAlignment="1" applyProtection="1">
      <alignment horizontal="center" vertical="center"/>
      <protection locked="0"/>
    </xf>
    <xf numFmtId="49" fontId="22" fillId="0" borderId="49" xfId="44" applyNumberFormat="1" applyFont="1" applyBorder="1" applyAlignment="1" applyProtection="1">
      <alignment horizontal="center" vertical="center"/>
      <protection locked="0"/>
    </xf>
    <xf numFmtId="49" fontId="22" fillId="0" borderId="49" xfId="44" applyNumberFormat="1" applyFont="1" applyBorder="1" applyAlignment="1" applyProtection="1">
      <alignment vertical="center" shrinkToFit="1"/>
      <protection locked="0"/>
    </xf>
    <xf numFmtId="38" fontId="22" fillId="0" borderId="21" xfId="44" applyFont="1" applyBorder="1" applyAlignment="1" applyProtection="1">
      <alignment horizontal="center" vertical="center"/>
      <protection locked="0"/>
    </xf>
    <xf numFmtId="49" fontId="22" fillId="0" borderId="21" xfId="44" applyNumberFormat="1" applyFont="1" applyBorder="1" applyAlignment="1" applyProtection="1">
      <alignment horizontal="center" vertical="center"/>
      <protection locked="0"/>
    </xf>
    <xf numFmtId="49" fontId="22" fillId="0" borderId="21" xfId="44" applyNumberFormat="1" applyFont="1" applyBorder="1" applyAlignment="1" applyProtection="1">
      <alignment vertical="center" shrinkToFit="1"/>
      <protection locked="0"/>
    </xf>
    <xf numFmtId="49" fontId="22" fillId="0" borderId="48" xfId="44" applyNumberFormat="1" applyFont="1" applyBorder="1" applyAlignment="1" applyProtection="1">
      <alignment horizontal="center" vertical="center"/>
      <protection locked="0"/>
    </xf>
    <xf numFmtId="49" fontId="22" fillId="0" borderId="48" xfId="44" applyNumberFormat="1" applyFont="1" applyBorder="1" applyAlignment="1" applyProtection="1">
      <alignment vertical="center" shrinkToFit="1"/>
      <protection locked="0"/>
    </xf>
    <xf numFmtId="38" fontId="22" fillId="0" borderId="22" xfId="44" applyFont="1" applyBorder="1" applyAlignment="1" applyProtection="1">
      <alignment horizontal="center" vertical="center"/>
      <protection locked="0"/>
    </xf>
    <xf numFmtId="49" fontId="22" fillId="0" borderId="22" xfId="44" applyNumberFormat="1" applyFont="1" applyBorder="1" applyAlignment="1" applyProtection="1">
      <alignment horizontal="center" vertical="center"/>
      <protection locked="0"/>
    </xf>
    <xf numFmtId="49" fontId="22" fillId="0" borderId="22" xfId="44" applyNumberFormat="1" applyFont="1" applyBorder="1" applyAlignment="1" applyProtection="1">
      <alignment vertical="center" shrinkToFit="1"/>
      <protection locked="0"/>
    </xf>
    <xf numFmtId="176" fontId="21" fillId="0" borderId="27" xfId="45" applyNumberFormat="1" applyFont="1" applyBorder="1" applyAlignment="1" applyProtection="1">
      <alignment horizontal="right" vertical="center"/>
      <protection locked="0"/>
    </xf>
    <xf numFmtId="176" fontId="21" fillId="0" borderId="28" xfId="45" applyNumberFormat="1" applyFont="1" applyBorder="1" applyAlignment="1" applyProtection="1">
      <alignment horizontal="right" vertical="center"/>
      <protection locked="0"/>
    </xf>
    <xf numFmtId="176" fontId="21" fillId="0" borderId="61" xfId="44" applyNumberFormat="1" applyFont="1" applyFill="1" applyBorder="1" applyAlignment="1" applyProtection="1">
      <alignment vertical="center"/>
    </xf>
    <xf numFmtId="176" fontId="21" fillId="0" borderId="2" xfId="44" applyNumberFormat="1" applyFont="1" applyFill="1" applyBorder="1" applyAlignment="1" applyProtection="1">
      <alignment vertical="center"/>
    </xf>
    <xf numFmtId="49" fontId="21" fillId="0" borderId="13" xfId="45" applyNumberFormat="1" applyFont="1" applyBorder="1" applyAlignment="1" applyProtection="1">
      <alignment vertical="center"/>
      <protection locked="0"/>
    </xf>
    <xf numFmtId="176" fontId="21" fillId="0" borderId="13" xfId="44" applyNumberFormat="1" applyFont="1" applyFill="1" applyBorder="1" applyAlignment="1" applyProtection="1">
      <alignment vertical="center"/>
      <protection locked="0"/>
    </xf>
    <xf numFmtId="176" fontId="21" fillId="0" borderId="13" xfId="45" applyNumberFormat="1" applyFont="1" applyBorder="1" applyAlignment="1" applyProtection="1">
      <alignment horizontal="right" vertical="center"/>
      <protection locked="0"/>
    </xf>
    <xf numFmtId="176" fontId="21" fillId="0" borderId="26" xfId="45" applyNumberFormat="1" applyFont="1" applyBorder="1" applyAlignment="1" applyProtection="1">
      <alignment horizontal="right" vertical="center"/>
      <protection locked="0"/>
    </xf>
    <xf numFmtId="176" fontId="21" fillId="0" borderId="57" xfId="45" applyNumberFormat="1" applyFont="1" applyBorder="1" applyAlignment="1" applyProtection="1">
      <alignment horizontal="right" vertical="center"/>
      <protection locked="0"/>
    </xf>
    <xf numFmtId="176" fontId="21" fillId="0" borderId="37" xfId="45" applyNumberFormat="1" applyFont="1" applyBorder="1" applyAlignment="1" applyProtection="1">
      <alignment horizontal="right" vertical="center"/>
      <protection locked="0"/>
    </xf>
    <xf numFmtId="186" fontId="21" fillId="0" borderId="50" xfId="45" applyNumberFormat="1" applyFont="1" applyBorder="1" applyAlignment="1" applyProtection="1">
      <alignment vertical="center"/>
      <protection locked="0"/>
    </xf>
    <xf numFmtId="38" fontId="21" fillId="0" borderId="0" xfId="44" applyFont="1" applyFill="1" applyBorder="1" applyAlignment="1" applyProtection="1">
      <alignment horizontal="center" vertical="center"/>
      <protection locked="0"/>
    </xf>
    <xf numFmtId="176" fontId="21" fillId="0" borderId="31" xfId="44" applyNumberFormat="1" applyFont="1" applyFill="1" applyBorder="1" applyAlignment="1" applyProtection="1">
      <alignment vertical="center"/>
    </xf>
    <xf numFmtId="176" fontId="21" fillId="0" borderId="59" xfId="44" applyNumberFormat="1" applyFont="1" applyFill="1" applyBorder="1" applyAlignment="1" applyProtection="1">
      <alignment vertical="center"/>
    </xf>
    <xf numFmtId="176" fontId="21" fillId="0" borderId="55" xfId="44" applyNumberFormat="1" applyFont="1" applyFill="1" applyBorder="1" applyAlignment="1" applyProtection="1">
      <alignment vertical="center"/>
    </xf>
    <xf numFmtId="176" fontId="21" fillId="0" borderId="18" xfId="44" applyNumberFormat="1" applyFont="1" applyFill="1" applyBorder="1" applyAlignment="1" applyProtection="1">
      <alignment vertical="center"/>
    </xf>
    <xf numFmtId="176" fontId="21" fillId="0" borderId="60" xfId="44" applyNumberFormat="1" applyFont="1" applyFill="1" applyBorder="1" applyAlignment="1" applyProtection="1">
      <alignment vertical="center"/>
    </xf>
    <xf numFmtId="176" fontId="21" fillId="0" borderId="0" xfId="45" applyNumberFormat="1" applyFont="1" applyAlignment="1" applyProtection="1">
      <alignment horizontal="center" vertical="center"/>
      <protection locked="0"/>
    </xf>
    <xf numFmtId="0" fontId="21" fillId="0" borderId="2" xfId="45" applyFont="1" applyBorder="1" applyAlignment="1" applyProtection="1">
      <alignment vertical="center"/>
      <protection locked="0"/>
    </xf>
    <xf numFmtId="0" fontId="21" fillId="0" borderId="0" xfId="45" applyFont="1" applyAlignment="1" applyProtection="1">
      <alignment horizontal="right" vertical="center"/>
      <protection locked="0"/>
    </xf>
    <xf numFmtId="176" fontId="21" fillId="0" borderId="1" xfId="45" applyNumberFormat="1" applyFont="1" applyBorder="1" applyAlignment="1" applyProtection="1">
      <alignment horizontal="right" vertical="center"/>
      <protection locked="0"/>
    </xf>
    <xf numFmtId="176" fontId="21" fillId="17" borderId="31" xfId="44" applyNumberFormat="1" applyFont="1" applyFill="1" applyBorder="1" applyAlignment="1" applyProtection="1">
      <alignment vertical="center"/>
    </xf>
    <xf numFmtId="176" fontId="21" fillId="0" borderId="33" xfId="45" applyNumberFormat="1" applyFont="1" applyBorder="1" applyAlignment="1" applyProtection="1">
      <alignment vertical="center"/>
      <protection locked="0"/>
    </xf>
    <xf numFmtId="176" fontId="21" fillId="0" borderId="16" xfId="45" applyNumberFormat="1" applyFont="1" applyBorder="1" applyAlignment="1" applyProtection="1">
      <alignment horizontal="right" vertical="center"/>
      <protection locked="0"/>
    </xf>
    <xf numFmtId="176" fontId="21" fillId="0" borderId="0" xfId="45" applyNumberFormat="1" applyFont="1" applyAlignment="1" applyProtection="1">
      <alignment horizontal="right" vertical="center"/>
      <protection locked="0"/>
    </xf>
    <xf numFmtId="176" fontId="21" fillId="0" borderId="0" xfId="45" applyNumberFormat="1" applyFont="1" applyAlignment="1" applyProtection="1">
      <alignment vertical="center"/>
      <protection locked="0"/>
    </xf>
    <xf numFmtId="0" fontId="26" fillId="0" borderId="1" xfId="0" applyFont="1" applyBorder="1" applyAlignment="1" applyProtection="1">
      <alignment vertical="center"/>
      <protection locked="0"/>
    </xf>
    <xf numFmtId="0" fontId="26" fillId="0" borderId="1" xfId="0" applyFont="1" applyBorder="1" applyAlignment="1" applyProtection="1">
      <alignment horizontal="center" vertical="center"/>
      <protection locked="0"/>
    </xf>
    <xf numFmtId="0" fontId="27" fillId="0" borderId="0" xfId="0" applyFont="1" applyAlignment="1">
      <alignment vertical="center"/>
    </xf>
    <xf numFmtId="0" fontId="21" fillId="0" borderId="16" xfId="0" applyFont="1" applyBorder="1" applyAlignment="1" applyProtection="1">
      <alignment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21" fillId="0" borderId="0" xfId="0" applyFont="1" applyAlignment="1" applyProtection="1">
      <alignment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22" fillId="0" borderId="0" xfId="0" applyFont="1" applyAlignment="1" applyProtection="1">
      <alignment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21" fillId="0" borderId="2" xfId="0" applyFont="1" applyBorder="1" applyAlignment="1" applyProtection="1">
      <alignment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21" fillId="0" borderId="12" xfId="0" applyFont="1" applyBorder="1" applyAlignment="1">
      <alignment vertical="center"/>
    </xf>
    <xf numFmtId="0" fontId="21" fillId="0" borderId="13" xfId="0" applyFont="1" applyBorder="1" applyAlignment="1">
      <alignment vertical="center"/>
    </xf>
    <xf numFmtId="0" fontId="21" fillId="0" borderId="14" xfId="0" applyFont="1" applyBorder="1" applyAlignment="1">
      <alignment vertical="center"/>
    </xf>
    <xf numFmtId="0" fontId="26" fillId="0" borderId="13" xfId="0" applyFont="1" applyBorder="1" applyAlignment="1">
      <alignment vertical="center"/>
    </xf>
    <xf numFmtId="0" fontId="26" fillId="0" borderId="14" xfId="0" applyFont="1" applyBorder="1" applyAlignment="1">
      <alignment vertical="center"/>
    </xf>
    <xf numFmtId="182" fontId="21" fillId="0" borderId="1" xfId="45" applyNumberFormat="1" applyFont="1" applyBorder="1" applyAlignment="1">
      <alignment horizontal="center" vertical="center"/>
    </xf>
    <xf numFmtId="185" fontId="21" fillId="0" borderId="1" xfId="45" applyNumberFormat="1" applyFont="1" applyBorder="1" applyAlignment="1">
      <alignment horizontal="right" vertical="center"/>
    </xf>
    <xf numFmtId="179" fontId="21" fillId="0" borderId="1" xfId="45" applyNumberFormat="1" applyFont="1" applyBorder="1" applyAlignment="1">
      <alignment horizontal="center" vertical="center"/>
    </xf>
    <xf numFmtId="176" fontId="21" fillId="0" borderId="42" xfId="45" applyNumberFormat="1" applyFont="1" applyBorder="1" applyAlignment="1">
      <alignment vertical="center"/>
    </xf>
    <xf numFmtId="176" fontId="21" fillId="0" borderId="45" xfId="45" applyNumberFormat="1" applyFont="1" applyBorder="1" applyAlignment="1">
      <alignment vertical="center"/>
    </xf>
    <xf numFmtId="187" fontId="21" fillId="0" borderId="15" xfId="45" applyNumberFormat="1" applyFont="1" applyBorder="1" applyAlignment="1">
      <alignment horizontal="center" vertical="center"/>
    </xf>
    <xf numFmtId="187" fontId="21" fillId="0" borderId="56" xfId="45" applyNumberFormat="1" applyFont="1" applyBorder="1" applyAlignment="1">
      <alignment horizontal="center" vertical="center"/>
    </xf>
    <xf numFmtId="187" fontId="21" fillId="0" borderId="16" xfId="45" applyNumberFormat="1" applyFont="1" applyBorder="1" applyAlignment="1">
      <alignment horizontal="center" vertical="center"/>
    </xf>
    <xf numFmtId="187" fontId="21" fillId="0" borderId="17" xfId="45" applyNumberFormat="1" applyFont="1" applyBorder="1" applyAlignment="1">
      <alignment horizontal="center" vertical="center"/>
    </xf>
    <xf numFmtId="176" fontId="21" fillId="0" borderId="43" xfId="45" applyNumberFormat="1" applyFont="1" applyBorder="1" applyAlignment="1">
      <alignment vertical="center"/>
    </xf>
    <xf numFmtId="176" fontId="21" fillId="0" borderId="58" xfId="45" applyNumberFormat="1" applyFont="1" applyBorder="1" applyAlignment="1">
      <alignment vertical="center"/>
    </xf>
    <xf numFmtId="176" fontId="21" fillId="0" borderId="44" xfId="45" applyNumberFormat="1" applyFont="1" applyBorder="1" applyAlignment="1">
      <alignment vertical="center"/>
    </xf>
    <xf numFmtId="49" fontId="21" fillId="0" borderId="29" xfId="45" applyNumberFormat="1" applyFont="1" applyBorder="1" applyAlignment="1">
      <alignment vertical="center"/>
    </xf>
    <xf numFmtId="49" fontId="21" fillId="0" borderId="41" xfId="45" applyNumberFormat="1" applyFont="1" applyBorder="1" applyAlignment="1">
      <alignment vertical="center"/>
    </xf>
    <xf numFmtId="49" fontId="21" fillId="0" borderId="43" xfId="45" applyNumberFormat="1" applyFont="1" applyBorder="1" applyAlignment="1">
      <alignment vertical="center"/>
    </xf>
    <xf numFmtId="49" fontId="21" fillId="0" borderId="44" xfId="45" applyNumberFormat="1" applyFont="1" applyBorder="1" applyAlignment="1">
      <alignment vertical="center"/>
    </xf>
    <xf numFmtId="49" fontId="21" fillId="0" borderId="18" xfId="45" applyNumberFormat="1" applyFont="1" applyBorder="1" applyAlignment="1">
      <alignment vertical="center"/>
    </xf>
    <xf numFmtId="49" fontId="21" fillId="0" borderId="2" xfId="45" applyNumberFormat="1" applyFont="1" applyBorder="1" applyAlignment="1">
      <alignment vertical="center"/>
    </xf>
    <xf numFmtId="49" fontId="22" fillId="0" borderId="34" xfId="45" applyNumberFormat="1" applyFont="1" applyBorder="1" applyAlignment="1">
      <alignment horizontal="left" vertical="center"/>
    </xf>
    <xf numFmtId="49" fontId="22" fillId="0" borderId="46" xfId="45" applyNumberFormat="1" applyFont="1" applyBorder="1" applyAlignment="1">
      <alignment horizontal="left" vertical="center"/>
    </xf>
    <xf numFmtId="12" fontId="21" fillId="0" borderId="23" xfId="45" applyNumberFormat="1" applyFont="1" applyBorder="1" applyAlignment="1">
      <alignment horizontal="center" vertical="center"/>
    </xf>
    <xf numFmtId="49" fontId="21" fillId="0" borderId="23" xfId="45" applyNumberFormat="1" applyFont="1" applyBorder="1" applyAlignment="1">
      <alignment horizontal="center" vertical="center"/>
    </xf>
    <xf numFmtId="176" fontId="21" fillId="0" borderId="1" xfId="45" applyNumberFormat="1" applyFont="1" applyBorder="1" applyAlignment="1">
      <alignment horizontal="right" vertical="center"/>
    </xf>
    <xf numFmtId="176" fontId="21" fillId="0" borderId="1" xfId="45" applyNumberFormat="1" applyFont="1" applyBorder="1" applyAlignment="1">
      <alignment vertical="center"/>
    </xf>
    <xf numFmtId="176" fontId="21" fillId="0" borderId="32" xfId="45" applyNumberFormat="1" applyFont="1" applyBorder="1" applyAlignment="1">
      <alignment horizontal="right" vertical="center"/>
    </xf>
    <xf numFmtId="176" fontId="21" fillId="17" borderId="23" xfId="45" applyNumberFormat="1" applyFont="1" applyFill="1" applyBorder="1" applyAlignment="1">
      <alignment vertical="center"/>
    </xf>
    <xf numFmtId="49" fontId="21" fillId="0" borderId="0" xfId="45" applyNumberFormat="1" applyFont="1" applyAlignment="1">
      <alignment horizontal="center" vertical="center"/>
    </xf>
    <xf numFmtId="49" fontId="21" fillId="0" borderId="0" xfId="45" applyNumberFormat="1" applyFont="1" applyAlignment="1">
      <alignment vertical="center"/>
    </xf>
    <xf numFmtId="49" fontId="22" fillId="0" borderId="0" xfId="45" applyNumberFormat="1" applyFont="1" applyAlignment="1">
      <alignment vertical="center"/>
    </xf>
    <xf numFmtId="49" fontId="22" fillId="0" borderId="0" xfId="45" applyNumberFormat="1" applyFont="1" applyAlignment="1">
      <alignment horizontal="center" vertical="center" wrapText="1"/>
    </xf>
    <xf numFmtId="0" fontId="21" fillId="0" borderId="2" xfId="0" applyFont="1" applyBorder="1" applyAlignment="1" applyProtection="1">
      <alignment vertical="center"/>
      <protection locked="0"/>
    </xf>
    <xf numFmtId="0" fontId="21" fillId="0" borderId="17" xfId="0" applyFont="1" applyBorder="1" applyAlignment="1" applyProtection="1">
      <alignment vertical="center"/>
      <protection locked="0"/>
    </xf>
    <xf numFmtId="0" fontId="21" fillId="0" borderId="18" xfId="0" applyFont="1" applyBorder="1" applyAlignment="1" applyProtection="1">
      <alignment vertical="center"/>
      <protection locked="0"/>
    </xf>
    <xf numFmtId="0" fontId="21" fillId="0" borderId="19" xfId="0" applyFont="1" applyBorder="1" applyAlignment="1" applyProtection="1">
      <alignment vertical="center"/>
      <protection locked="0"/>
    </xf>
    <xf numFmtId="0" fontId="21" fillId="0" borderId="0" xfId="0" applyFont="1" applyProtection="1">
      <protection locked="0"/>
    </xf>
    <xf numFmtId="38" fontId="22" fillId="0" borderId="32" xfId="44" applyFont="1" applyBorder="1" applyAlignment="1" applyProtection="1">
      <alignment horizontal="center" vertical="center"/>
    </xf>
    <xf numFmtId="38" fontId="22" fillId="0" borderId="32" xfId="44" applyFont="1" applyBorder="1" applyAlignment="1" applyProtection="1">
      <alignment horizontal="distributed" vertical="center" justifyLastLine="1"/>
    </xf>
    <xf numFmtId="38" fontId="22" fillId="0" borderId="20" xfId="44" applyFont="1" applyBorder="1" applyAlignment="1" applyProtection="1">
      <alignment horizontal="center" vertical="center"/>
    </xf>
    <xf numFmtId="49" fontId="22" fillId="0" borderId="20" xfId="44" applyNumberFormat="1" applyFont="1" applyBorder="1" applyAlignment="1" applyProtection="1">
      <alignment horizontal="center" vertical="center"/>
    </xf>
    <xf numFmtId="49" fontId="22" fillId="0" borderId="20" xfId="44" applyNumberFormat="1" applyFont="1" applyBorder="1" applyAlignment="1" applyProtection="1">
      <alignment vertical="center" shrinkToFit="1"/>
    </xf>
    <xf numFmtId="181" fontId="21" fillId="0" borderId="2" xfId="0" applyNumberFormat="1" applyFont="1" applyBorder="1" applyAlignment="1">
      <alignment horizontal="distributed" vertical="center"/>
    </xf>
    <xf numFmtId="0" fontId="21" fillId="0" borderId="1" xfId="0" applyFont="1" applyBorder="1" applyAlignment="1" applyProtection="1">
      <alignment horizontal="left" vertical="center"/>
      <protection locked="0"/>
    </xf>
    <xf numFmtId="176" fontId="21" fillId="0" borderId="12" xfId="0" applyNumberFormat="1" applyFont="1" applyBorder="1" applyAlignment="1">
      <alignment horizontal="right" vertical="center"/>
    </xf>
    <xf numFmtId="176" fontId="21" fillId="0" borderId="13" xfId="0" applyNumberFormat="1" applyFont="1" applyBorder="1" applyAlignment="1">
      <alignment horizontal="right" vertical="center"/>
    </xf>
    <xf numFmtId="176" fontId="21" fillId="0" borderId="14" xfId="0" applyNumberFormat="1" applyFont="1" applyBorder="1" applyAlignment="1">
      <alignment horizontal="right" vertical="center"/>
    </xf>
    <xf numFmtId="0" fontId="21" fillId="0" borderId="1" xfId="0" applyFont="1" applyBorder="1" applyAlignment="1" applyProtection="1">
      <alignment horizontal="center" vertical="center"/>
      <protection locked="0"/>
    </xf>
    <xf numFmtId="0" fontId="21" fillId="0" borderId="12" xfId="0" applyFont="1" applyBorder="1" applyAlignment="1" applyProtection="1">
      <alignment horizontal="center" vertical="center" wrapText="1"/>
      <protection locked="0"/>
    </xf>
    <xf numFmtId="0" fontId="21" fillId="0" borderId="13" xfId="0" applyFont="1" applyBorder="1" applyAlignment="1" applyProtection="1">
      <alignment horizontal="center" vertical="center" wrapText="1"/>
      <protection locked="0"/>
    </xf>
    <xf numFmtId="0" fontId="21" fillId="0" borderId="14" xfId="0" applyFont="1" applyBorder="1" applyAlignment="1" applyProtection="1">
      <alignment horizontal="center" vertical="center" wrapText="1"/>
      <protection locked="0"/>
    </xf>
    <xf numFmtId="0" fontId="21" fillId="0" borderId="12" xfId="0" applyFont="1" applyBorder="1" applyAlignment="1" applyProtection="1">
      <alignment horizontal="left" vertical="center" wrapText="1"/>
      <protection locked="0"/>
    </xf>
    <xf numFmtId="0" fontId="21" fillId="0" borderId="13" xfId="0" applyFont="1" applyBorder="1" applyAlignment="1" applyProtection="1">
      <alignment horizontal="left" vertical="center"/>
      <protection locked="0"/>
    </xf>
    <xf numFmtId="176" fontId="21" fillId="0" borderId="2" xfId="0" applyNumberFormat="1" applyFont="1" applyBorder="1" applyAlignment="1">
      <alignment horizontal="right" vertical="center"/>
    </xf>
    <xf numFmtId="0" fontId="21" fillId="0" borderId="12" xfId="0" applyFont="1" applyBorder="1" applyAlignment="1">
      <alignment horizontal="distributed" vertical="center"/>
    </xf>
    <xf numFmtId="0" fontId="21" fillId="0" borderId="13" xfId="0" applyFont="1" applyBorder="1" applyAlignment="1">
      <alignment horizontal="distributed" vertical="center"/>
    </xf>
    <xf numFmtId="0" fontId="21" fillId="0" borderId="14" xfId="0" applyFont="1" applyBorder="1" applyAlignment="1">
      <alignment horizontal="distributed" vertical="center"/>
    </xf>
    <xf numFmtId="181" fontId="21" fillId="0" borderId="2" xfId="0" applyNumberFormat="1" applyFont="1" applyBorder="1" applyAlignment="1" applyProtection="1">
      <alignment horizontal="distributed" vertical="center"/>
      <protection locked="0"/>
    </xf>
    <xf numFmtId="0" fontId="21" fillId="0" borderId="0" xfId="0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left" vertical="center"/>
      <protection locked="0"/>
    </xf>
    <xf numFmtId="58" fontId="21" fillId="0" borderId="0" xfId="0" applyNumberFormat="1" applyFont="1" applyAlignment="1" applyProtection="1">
      <alignment horizontal="distributed" vertical="center"/>
      <protection locked="0"/>
    </xf>
    <xf numFmtId="0" fontId="21" fillId="0" borderId="0" xfId="0" applyFont="1" applyAlignment="1" applyProtection="1">
      <alignment horizontal="left" vertical="distributed"/>
      <protection locked="0"/>
    </xf>
    <xf numFmtId="0" fontId="22" fillId="0" borderId="0" xfId="0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distributed" vertical="center"/>
      <protection locked="0"/>
    </xf>
    <xf numFmtId="183" fontId="21" fillId="0" borderId="15" xfId="46" applyNumberFormat="1" applyFont="1" applyFill="1" applyBorder="1" applyAlignment="1" applyProtection="1">
      <alignment horizontal="center" vertical="center"/>
    </xf>
    <xf numFmtId="183" fontId="21" fillId="0" borderId="16" xfId="46" applyNumberFormat="1" applyFont="1" applyFill="1" applyBorder="1" applyAlignment="1" applyProtection="1">
      <alignment horizontal="center" vertical="center"/>
    </xf>
    <xf numFmtId="183" fontId="21" fillId="0" borderId="17" xfId="46" applyNumberFormat="1" applyFont="1" applyFill="1" applyBorder="1" applyAlignment="1" applyProtection="1">
      <alignment horizontal="center" vertical="center"/>
    </xf>
    <xf numFmtId="183" fontId="21" fillId="0" borderId="18" xfId="46" applyNumberFormat="1" applyFont="1" applyFill="1" applyBorder="1" applyAlignment="1" applyProtection="1">
      <alignment horizontal="center" vertical="center"/>
    </xf>
    <xf numFmtId="183" fontId="21" fillId="0" borderId="2" xfId="46" applyNumberFormat="1" applyFont="1" applyFill="1" applyBorder="1" applyAlignment="1" applyProtection="1">
      <alignment horizontal="center" vertical="center"/>
    </xf>
    <xf numFmtId="183" fontId="21" fillId="0" borderId="19" xfId="46" applyNumberFormat="1" applyFont="1" applyFill="1" applyBorder="1" applyAlignment="1" applyProtection="1">
      <alignment horizontal="center" vertical="center"/>
    </xf>
    <xf numFmtId="49" fontId="21" fillId="0" borderId="12" xfId="45" applyNumberFormat="1" applyFont="1" applyBorder="1" applyAlignment="1">
      <alignment horizontal="center" vertical="center"/>
    </xf>
    <xf numFmtId="49" fontId="21" fillId="0" borderId="13" xfId="45" applyNumberFormat="1" applyFont="1" applyBorder="1" applyAlignment="1">
      <alignment horizontal="center" vertical="center"/>
    </xf>
    <xf numFmtId="49" fontId="21" fillId="0" borderId="14" xfId="45" applyNumberFormat="1" applyFont="1" applyBorder="1" applyAlignment="1">
      <alignment horizontal="center" vertical="center"/>
    </xf>
    <xf numFmtId="180" fontId="21" fillId="0" borderId="0" xfId="45" applyNumberFormat="1" applyFont="1" applyAlignment="1" applyProtection="1">
      <alignment horizontal="center" vertical="center" wrapText="1"/>
      <protection locked="0"/>
    </xf>
    <xf numFmtId="180" fontId="21" fillId="0" borderId="0" xfId="45" applyNumberFormat="1" applyFont="1" applyAlignment="1" applyProtection="1">
      <alignment horizontal="center" vertical="center"/>
      <protection locked="0"/>
    </xf>
    <xf numFmtId="178" fontId="21" fillId="0" borderId="0" xfId="45" applyNumberFormat="1" applyFont="1" applyAlignment="1" applyProtection="1">
      <alignment horizontal="center" vertical="center"/>
      <protection locked="0"/>
    </xf>
    <xf numFmtId="180" fontId="21" fillId="0" borderId="15" xfId="45" applyNumberFormat="1" applyFont="1" applyBorder="1" applyAlignment="1">
      <alignment horizontal="center" vertical="center" wrapText="1"/>
    </xf>
    <xf numFmtId="180" fontId="21" fillId="0" borderId="16" xfId="45" applyNumberFormat="1" applyFont="1" applyBorder="1" applyAlignment="1">
      <alignment horizontal="center" vertical="center"/>
    </xf>
    <xf numFmtId="180" fontId="21" fillId="0" borderId="17" xfId="45" applyNumberFormat="1" applyFont="1" applyBorder="1" applyAlignment="1">
      <alignment horizontal="center" vertical="center"/>
    </xf>
    <xf numFmtId="180" fontId="21" fillId="0" borderId="18" xfId="45" applyNumberFormat="1" applyFont="1" applyBorder="1" applyAlignment="1">
      <alignment horizontal="center" vertical="center"/>
    </xf>
    <xf numFmtId="180" fontId="21" fillId="0" borderId="2" xfId="45" applyNumberFormat="1" applyFont="1" applyBorder="1" applyAlignment="1">
      <alignment horizontal="center" vertical="center"/>
    </xf>
    <xf numFmtId="180" fontId="21" fillId="0" borderId="19" xfId="45" applyNumberFormat="1" applyFont="1" applyBorder="1" applyAlignment="1">
      <alignment horizontal="center" vertical="center"/>
    </xf>
    <xf numFmtId="49" fontId="21" fillId="0" borderId="0" xfId="45" applyNumberFormat="1" applyFont="1" applyAlignment="1" applyProtection="1">
      <alignment horizontal="center" vertical="center"/>
      <protection locked="0"/>
    </xf>
    <xf numFmtId="184" fontId="21" fillId="0" borderId="2" xfId="45" applyNumberFormat="1" applyFont="1" applyBorder="1" applyAlignment="1">
      <alignment horizontal="left" vertical="center"/>
    </xf>
    <xf numFmtId="49" fontId="21" fillId="0" borderId="0" xfId="45" applyNumberFormat="1" applyFont="1" applyAlignment="1" applyProtection="1">
      <alignment horizontal="right" vertical="center"/>
      <protection locked="0"/>
    </xf>
    <xf numFmtId="0" fontId="21" fillId="0" borderId="0" xfId="45" applyFont="1" applyAlignment="1" applyProtection="1">
      <alignment horizontal="left" vertical="center"/>
      <protection locked="0"/>
    </xf>
    <xf numFmtId="184" fontId="21" fillId="0" borderId="2" xfId="45" applyNumberFormat="1" applyFont="1" applyBorder="1" applyAlignment="1" applyProtection="1">
      <alignment horizontal="left" vertical="center"/>
      <protection locked="0"/>
    </xf>
    <xf numFmtId="38" fontId="25" fillId="0" borderId="0" xfId="44" applyFont="1" applyBorder="1" applyAlignment="1" applyProtection="1">
      <alignment horizontal="left" vertical="center"/>
      <protection locked="0"/>
    </xf>
    <xf numFmtId="38" fontId="22" fillId="0" borderId="0" xfId="44" applyFont="1" applyBorder="1" applyAlignment="1" applyProtection="1">
      <alignment horizontal="left" vertical="center"/>
    </xf>
    <xf numFmtId="183" fontId="22" fillId="0" borderId="0" xfId="46" applyNumberFormat="1" applyFont="1" applyBorder="1" applyAlignment="1" applyProtection="1">
      <alignment horizontal="center" vertical="center"/>
    </xf>
    <xf numFmtId="49" fontId="22" fillId="0" borderId="0" xfId="45" applyNumberFormat="1" applyFont="1" applyAlignment="1" applyProtection="1">
      <alignment horizontal="center" vertical="center"/>
      <protection locked="0"/>
    </xf>
    <xf numFmtId="38" fontId="22" fillId="0" borderId="0" xfId="44" applyFont="1" applyBorder="1" applyAlignment="1" applyProtection="1">
      <alignment horizontal="center" vertical="center"/>
    </xf>
    <xf numFmtId="176" fontId="21" fillId="17" borderId="23" xfId="45" applyNumberFormat="1" applyFont="1" applyFill="1" applyBorder="1" applyAlignment="1">
      <alignment horizontal="right" vertical="center"/>
    </xf>
    <xf numFmtId="49" fontId="21" fillId="17" borderId="12" xfId="45" applyNumberFormat="1" applyFont="1" applyFill="1" applyBorder="1" applyAlignment="1">
      <alignment horizontal="center" vertical="center"/>
    </xf>
    <xf numFmtId="49" fontId="21" fillId="17" borderId="13" xfId="45" applyNumberFormat="1" applyFont="1" applyFill="1" applyBorder="1" applyAlignment="1">
      <alignment horizontal="center" vertical="center"/>
    </xf>
    <xf numFmtId="49" fontId="21" fillId="17" borderId="14" xfId="45" applyNumberFormat="1" applyFont="1" applyFill="1" applyBorder="1" applyAlignment="1">
      <alignment horizontal="center" vertical="center"/>
    </xf>
    <xf numFmtId="182" fontId="21" fillId="0" borderId="12" xfId="45" applyNumberFormat="1" applyFont="1" applyBorder="1" applyAlignment="1">
      <alignment horizontal="center" vertical="center"/>
    </xf>
    <xf numFmtId="182" fontId="21" fillId="0" borderId="13" xfId="45" applyNumberFormat="1" applyFont="1" applyBorder="1" applyAlignment="1">
      <alignment horizontal="center" vertical="center"/>
    </xf>
    <xf numFmtId="182" fontId="21" fillId="0" borderId="14" xfId="45" applyNumberFormat="1" applyFont="1" applyBorder="1" applyAlignment="1">
      <alignment horizontal="center" vertical="center"/>
    </xf>
    <xf numFmtId="179" fontId="21" fillId="0" borderId="15" xfId="45" applyNumberFormat="1" applyFont="1" applyBorder="1" applyAlignment="1" applyProtection="1">
      <alignment horizontal="center" vertical="center"/>
      <protection locked="0"/>
    </xf>
    <xf numFmtId="179" fontId="21" fillId="0" borderId="51" xfId="45" applyNumberFormat="1" applyFont="1" applyBorder="1" applyAlignment="1" applyProtection="1">
      <alignment horizontal="center" vertical="center"/>
      <protection locked="0"/>
    </xf>
    <xf numFmtId="179" fontId="21" fillId="0" borderId="18" xfId="45" applyNumberFormat="1" applyFont="1" applyBorder="1" applyAlignment="1" applyProtection="1">
      <alignment horizontal="center" vertical="center"/>
      <protection locked="0"/>
    </xf>
    <xf numFmtId="179" fontId="21" fillId="0" borderId="52" xfId="45" applyNumberFormat="1" applyFont="1" applyBorder="1" applyAlignment="1" applyProtection="1">
      <alignment horizontal="center" vertical="center"/>
      <protection locked="0"/>
    </xf>
    <xf numFmtId="49" fontId="21" fillId="0" borderId="53" xfId="45" applyNumberFormat="1" applyFont="1" applyBorder="1" applyAlignment="1" applyProtection="1">
      <alignment horizontal="center" vertical="center"/>
      <protection locked="0"/>
    </xf>
    <xf numFmtId="49" fontId="21" fillId="0" borderId="54" xfId="45" applyNumberFormat="1" applyFont="1" applyBorder="1" applyAlignment="1" applyProtection="1">
      <alignment horizontal="center" vertical="center"/>
      <protection locked="0"/>
    </xf>
    <xf numFmtId="176" fontId="21" fillId="0" borderId="2" xfId="45" applyNumberFormat="1" applyFont="1" applyBorder="1" applyAlignment="1">
      <alignment horizontal="right" vertical="center"/>
    </xf>
    <xf numFmtId="176" fontId="21" fillId="0" borderId="42" xfId="45" applyNumberFormat="1" applyFont="1" applyBorder="1" applyAlignment="1">
      <alignment horizontal="right" vertical="center"/>
    </xf>
    <xf numFmtId="179" fontId="21" fillId="0" borderId="1" xfId="45" applyNumberFormat="1" applyFont="1" applyBorder="1" applyAlignment="1" applyProtection="1">
      <alignment horizontal="center" vertical="center"/>
      <protection locked="0"/>
    </xf>
    <xf numFmtId="176" fontId="21" fillId="0" borderId="27" xfId="45" applyNumberFormat="1" applyFont="1" applyBorder="1" applyAlignment="1">
      <alignment horizontal="right" vertical="center"/>
    </xf>
    <xf numFmtId="176" fontId="21" fillId="0" borderId="26" xfId="45" applyNumberFormat="1" applyFont="1" applyBorder="1" applyAlignment="1">
      <alignment horizontal="right" vertical="center"/>
    </xf>
    <xf numFmtId="176" fontId="21" fillId="0" borderId="18" xfId="45" applyNumberFormat="1" applyFont="1" applyBorder="1" applyAlignment="1">
      <alignment horizontal="right" vertical="center"/>
    </xf>
    <xf numFmtId="176" fontId="21" fillId="0" borderId="19" xfId="45" applyNumberFormat="1" applyFont="1" applyBorder="1" applyAlignment="1">
      <alignment horizontal="right" vertical="center"/>
    </xf>
    <xf numFmtId="49" fontId="22" fillId="0" borderId="12" xfId="45" applyNumberFormat="1" applyFont="1" applyBorder="1" applyAlignment="1">
      <alignment horizontal="left" vertical="center"/>
    </xf>
    <xf numFmtId="49" fontId="22" fillId="0" borderId="13" xfId="45" applyNumberFormat="1" applyFont="1" applyBorder="1" applyAlignment="1">
      <alignment horizontal="left" vertical="center"/>
    </xf>
    <xf numFmtId="49" fontId="21" fillId="0" borderId="26" xfId="45" applyNumberFormat="1" applyFont="1" applyBorder="1" applyAlignment="1">
      <alignment horizontal="left" vertical="center"/>
    </xf>
    <xf numFmtId="49" fontId="21" fillId="0" borderId="37" xfId="45" applyNumberFormat="1" applyFont="1" applyBorder="1" applyAlignment="1">
      <alignment horizontal="left" vertical="center"/>
    </xf>
    <xf numFmtId="49" fontId="22" fillId="0" borderId="14" xfId="45" applyNumberFormat="1" applyFont="1" applyBorder="1" applyAlignment="1">
      <alignment horizontal="left" vertical="center"/>
    </xf>
    <xf numFmtId="49" fontId="22" fillId="17" borderId="18" xfId="45" applyNumberFormat="1" applyFont="1" applyFill="1" applyBorder="1" applyAlignment="1">
      <alignment horizontal="left" vertical="center"/>
    </xf>
    <xf numFmtId="49" fontId="22" fillId="17" borderId="19" xfId="45" applyNumberFormat="1" applyFont="1" applyFill="1" applyBorder="1" applyAlignment="1">
      <alignment horizontal="left" vertical="center"/>
    </xf>
    <xf numFmtId="49" fontId="21" fillId="0" borderId="24" xfId="45" applyNumberFormat="1" applyFont="1" applyBorder="1" applyAlignment="1">
      <alignment horizontal="left" vertical="center"/>
    </xf>
    <xf numFmtId="49" fontId="21" fillId="0" borderId="25" xfId="45" applyNumberFormat="1" applyFont="1" applyBorder="1" applyAlignment="1">
      <alignment horizontal="left" vertical="center"/>
    </xf>
    <xf numFmtId="49" fontId="21" fillId="0" borderId="12" xfId="45" applyNumberFormat="1" applyFont="1" applyBorder="1" applyAlignment="1">
      <alignment horizontal="left" vertical="center"/>
    </xf>
    <xf numFmtId="49" fontId="21" fillId="0" borderId="14" xfId="45" applyNumberFormat="1" applyFont="1" applyBorder="1" applyAlignment="1">
      <alignment horizontal="left" vertical="center"/>
    </xf>
    <xf numFmtId="49" fontId="21" fillId="0" borderId="18" xfId="45" applyNumberFormat="1" applyFont="1" applyBorder="1" applyAlignment="1">
      <alignment horizontal="left" vertical="center"/>
    </xf>
    <xf numFmtId="49" fontId="21" fillId="0" borderId="19" xfId="45" applyNumberFormat="1" applyFont="1" applyBorder="1" applyAlignment="1">
      <alignment horizontal="left" vertical="center"/>
    </xf>
    <xf numFmtId="49" fontId="21" fillId="0" borderId="15" xfId="45" applyNumberFormat="1" applyFont="1" applyBorder="1" applyAlignment="1">
      <alignment horizontal="left" vertical="center"/>
    </xf>
    <xf numFmtId="49" fontId="21" fillId="0" borderId="17" xfId="45" applyNumberFormat="1" applyFont="1" applyBorder="1" applyAlignment="1">
      <alignment horizontal="left" vertical="center"/>
    </xf>
    <xf numFmtId="176" fontId="21" fillId="0" borderId="29" xfId="45" applyNumberFormat="1" applyFont="1" applyBorder="1" applyAlignment="1">
      <alignment horizontal="right" vertical="center"/>
    </xf>
    <xf numFmtId="176" fontId="21" fillId="0" borderId="30" xfId="45" applyNumberFormat="1" applyFont="1" applyBorder="1" applyAlignment="1">
      <alignment horizontal="right" vertical="center"/>
    </xf>
    <xf numFmtId="176" fontId="21" fillId="0" borderId="35" xfId="45" applyNumberFormat="1" applyFont="1" applyBorder="1" applyAlignment="1">
      <alignment horizontal="right" vertical="center"/>
    </xf>
    <xf numFmtId="176" fontId="21" fillId="0" borderId="36" xfId="45" applyNumberFormat="1" applyFont="1" applyBorder="1" applyAlignment="1">
      <alignment horizontal="right" vertical="center"/>
    </xf>
    <xf numFmtId="49" fontId="21" fillId="0" borderId="28" xfId="45" applyNumberFormat="1" applyFont="1" applyBorder="1" applyAlignment="1">
      <alignment horizontal="left" vertical="center"/>
    </xf>
    <xf numFmtId="176" fontId="21" fillId="0" borderId="27" xfId="45" applyNumberFormat="1" applyFont="1" applyBorder="1" applyAlignment="1" applyProtection="1">
      <alignment horizontal="right" vertical="center"/>
      <protection locked="0"/>
    </xf>
    <xf numFmtId="49" fontId="21" fillId="0" borderId="38" xfId="45" applyNumberFormat="1" applyFont="1" applyBorder="1" applyAlignment="1">
      <alignment horizontal="left" vertical="center"/>
    </xf>
    <xf numFmtId="49" fontId="21" fillId="0" borderId="39" xfId="45" applyNumberFormat="1" applyFont="1" applyBorder="1" applyAlignment="1">
      <alignment horizontal="left" vertical="center"/>
    </xf>
    <xf numFmtId="176" fontId="21" fillId="0" borderId="40" xfId="45" applyNumberFormat="1" applyFont="1" applyBorder="1" applyAlignment="1" applyProtection="1">
      <alignment horizontal="right" vertical="center"/>
      <protection locked="0"/>
    </xf>
    <xf numFmtId="176" fontId="21" fillId="0" borderId="23" xfId="45" applyNumberFormat="1" applyFont="1" applyBorder="1" applyAlignment="1">
      <alignment horizontal="right" vertical="center"/>
    </xf>
    <xf numFmtId="49" fontId="21" fillId="0" borderId="35" xfId="45" applyNumberFormat="1" applyFont="1" applyBorder="1" applyAlignment="1">
      <alignment horizontal="left" vertical="center"/>
    </xf>
    <xf numFmtId="49" fontId="21" fillId="0" borderId="36" xfId="45" applyNumberFormat="1" applyFont="1" applyBorder="1" applyAlignment="1">
      <alignment horizontal="left" vertical="center"/>
    </xf>
    <xf numFmtId="0" fontId="21" fillId="0" borderId="0" xfId="0" applyFont="1" applyAlignment="1" applyProtection="1">
      <alignment horizontal="left" vertical="center" wrapText="1"/>
      <protection locked="0"/>
    </xf>
  </cellXfs>
  <cellStyles count="47">
    <cellStyle name="20% - アクセント 1 2" xfId="1" xr:uid="{00000000-0005-0000-0000-000000000000}"/>
    <cellStyle name="20% - アクセント 2 2" xfId="2" xr:uid="{00000000-0005-0000-0000-000001000000}"/>
    <cellStyle name="20% - アクセント 3 2" xfId="3" xr:uid="{00000000-0005-0000-0000-000002000000}"/>
    <cellStyle name="20% - アクセント 4 2" xfId="4" xr:uid="{00000000-0005-0000-0000-000003000000}"/>
    <cellStyle name="20% - アクセント 5 2" xfId="5" xr:uid="{00000000-0005-0000-0000-000004000000}"/>
    <cellStyle name="20% - アクセント 6 2" xfId="6" xr:uid="{00000000-0005-0000-0000-000005000000}"/>
    <cellStyle name="40% - アクセント 1 2" xfId="7" xr:uid="{00000000-0005-0000-0000-000006000000}"/>
    <cellStyle name="40% - アクセント 2 2" xfId="8" xr:uid="{00000000-0005-0000-0000-000007000000}"/>
    <cellStyle name="40% - アクセント 3 2" xfId="9" xr:uid="{00000000-0005-0000-0000-000008000000}"/>
    <cellStyle name="40% - アクセント 4 2" xfId="10" xr:uid="{00000000-0005-0000-0000-000009000000}"/>
    <cellStyle name="40% - アクセント 5 2" xfId="11" xr:uid="{00000000-0005-0000-0000-00000A000000}"/>
    <cellStyle name="40% - アクセント 6 2" xfId="12" xr:uid="{00000000-0005-0000-0000-00000B000000}"/>
    <cellStyle name="60% - アクセント 1 2" xfId="13" xr:uid="{00000000-0005-0000-0000-00000C000000}"/>
    <cellStyle name="60% - アクセント 2 2" xfId="14" xr:uid="{00000000-0005-0000-0000-00000D000000}"/>
    <cellStyle name="60% - アクセント 3 2" xfId="15" xr:uid="{00000000-0005-0000-0000-00000E000000}"/>
    <cellStyle name="60% - アクセント 4 2" xfId="16" xr:uid="{00000000-0005-0000-0000-00000F000000}"/>
    <cellStyle name="60% - アクセント 5 2" xfId="17" xr:uid="{00000000-0005-0000-0000-000010000000}"/>
    <cellStyle name="60% - アクセント 6 2" xfId="18" xr:uid="{00000000-0005-0000-0000-000011000000}"/>
    <cellStyle name="アクセント 1 2" xfId="19" xr:uid="{00000000-0005-0000-0000-000012000000}"/>
    <cellStyle name="アクセント 2 2" xfId="20" xr:uid="{00000000-0005-0000-0000-000013000000}"/>
    <cellStyle name="アクセント 3 2" xfId="21" xr:uid="{00000000-0005-0000-0000-000014000000}"/>
    <cellStyle name="アクセント 4 2" xfId="22" xr:uid="{00000000-0005-0000-0000-000015000000}"/>
    <cellStyle name="アクセント 5 2" xfId="23" xr:uid="{00000000-0005-0000-0000-000016000000}"/>
    <cellStyle name="アクセント 6 2" xfId="24" xr:uid="{00000000-0005-0000-0000-000017000000}"/>
    <cellStyle name="タイトル 2" xfId="25" xr:uid="{00000000-0005-0000-0000-000018000000}"/>
    <cellStyle name="チェック セル 2" xfId="26" xr:uid="{00000000-0005-0000-0000-000019000000}"/>
    <cellStyle name="どちらでもない 2" xfId="27" xr:uid="{00000000-0005-0000-0000-00001A000000}"/>
    <cellStyle name="パーセント" xfId="46" builtinId="5"/>
    <cellStyle name="メモ 2" xfId="28" xr:uid="{00000000-0005-0000-0000-00001C000000}"/>
    <cellStyle name="リンク セル 2" xfId="29" xr:uid="{00000000-0005-0000-0000-00001D000000}"/>
    <cellStyle name="悪い 2" xfId="30" xr:uid="{00000000-0005-0000-0000-00001E000000}"/>
    <cellStyle name="計算 2" xfId="31" xr:uid="{00000000-0005-0000-0000-00001F000000}"/>
    <cellStyle name="警告文 2" xfId="32" xr:uid="{00000000-0005-0000-0000-000020000000}"/>
    <cellStyle name="桁区切り" xfId="44" builtinId="6"/>
    <cellStyle name="桁区切り 2" xfId="33" xr:uid="{00000000-0005-0000-0000-000022000000}"/>
    <cellStyle name="桁区切り 3" xfId="34" xr:uid="{00000000-0005-0000-0000-000023000000}"/>
    <cellStyle name="見出し 1 2" xfId="35" xr:uid="{00000000-0005-0000-0000-000024000000}"/>
    <cellStyle name="見出し 2 2" xfId="36" xr:uid="{00000000-0005-0000-0000-000025000000}"/>
    <cellStyle name="見出し 3 2" xfId="37" xr:uid="{00000000-0005-0000-0000-000026000000}"/>
    <cellStyle name="見出し 4 2" xfId="38" xr:uid="{00000000-0005-0000-0000-000027000000}"/>
    <cellStyle name="集計 2" xfId="39" xr:uid="{00000000-0005-0000-0000-000028000000}"/>
    <cellStyle name="出力 2" xfId="40" xr:uid="{00000000-0005-0000-0000-000029000000}"/>
    <cellStyle name="説明文 2" xfId="41" xr:uid="{00000000-0005-0000-0000-00002A000000}"/>
    <cellStyle name="入力 2" xfId="42" xr:uid="{00000000-0005-0000-0000-00002B000000}"/>
    <cellStyle name="標準" xfId="0" builtinId="0"/>
    <cellStyle name="標準_05_申請書類(本則)" xfId="45" xr:uid="{00000000-0005-0000-0000-00002D000000}"/>
    <cellStyle name="良い 2" xfId="43" xr:uid="{00000000-0005-0000-0000-00002E000000}"/>
  </cellStyles>
  <dxfs count="19"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numFmt numFmtId="0" formatCode="General"/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22/11/relationships/FeaturePropertyBag" Target="featurePropertyBag/featurePropertyBag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C118"/>
  <sheetViews>
    <sheetView tabSelected="1" view="pageBreakPreview" zoomScaleNormal="100" zoomScaleSheetLayoutView="100" workbookViewId="0">
      <selection activeCell="K5" sqref="K5"/>
    </sheetView>
  </sheetViews>
  <sheetFormatPr defaultColWidth="8.875" defaultRowHeight="12.75"/>
  <cols>
    <col min="1" max="19" width="2.625" style="2" customWidth="1"/>
    <col min="20" max="24" width="2.75" style="2" customWidth="1"/>
    <col min="25" max="81" width="2.625" style="2" customWidth="1"/>
    <col min="82" max="16384" width="8.875" style="125"/>
  </cols>
  <sheetData>
    <row r="1" spans="1:32" s="2" customFormat="1" ht="20.25" customHeight="1">
      <c r="A1" s="148" t="s">
        <v>14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</row>
    <row r="2" spans="1:32" s="2" customFormat="1" ht="20.25" customHeight="1">
      <c r="Y2" s="149" t="s">
        <v>18</v>
      </c>
      <c r="Z2" s="149"/>
      <c r="AA2" s="149"/>
      <c r="AB2" s="149"/>
      <c r="AC2" s="149"/>
      <c r="AD2" s="149"/>
      <c r="AE2" s="149"/>
    </row>
    <row r="3" spans="1:32" s="2" customFormat="1" ht="20.25" customHeight="1">
      <c r="C3" s="148" t="s">
        <v>43</v>
      </c>
      <c r="D3" s="148"/>
      <c r="E3" s="148"/>
      <c r="F3" s="148"/>
      <c r="G3" s="148"/>
      <c r="H3" s="148"/>
      <c r="I3" s="148"/>
      <c r="J3" s="148"/>
      <c r="Q3" s="151" t="s">
        <v>71</v>
      </c>
      <c r="R3" s="151"/>
      <c r="S3" s="151"/>
    </row>
    <row r="4" spans="1:32" s="2" customFormat="1" ht="35.1" customHeight="1">
      <c r="C4" s="1"/>
      <c r="D4" s="1"/>
      <c r="E4" s="1"/>
      <c r="F4" s="1"/>
      <c r="G4" s="1"/>
      <c r="H4" s="1"/>
      <c r="I4" s="1"/>
      <c r="J4" s="1"/>
      <c r="Q4" s="152" t="s">
        <v>86</v>
      </c>
      <c r="R4" s="152"/>
      <c r="S4" s="152"/>
      <c r="T4" s="152"/>
      <c r="U4" s="152"/>
      <c r="V4" s="228"/>
      <c r="W4" s="228"/>
      <c r="X4" s="228"/>
      <c r="Y4" s="228"/>
      <c r="Z4" s="228"/>
      <c r="AA4" s="228"/>
      <c r="AB4" s="228"/>
      <c r="AC4" s="228"/>
      <c r="AD4" s="228"/>
      <c r="AE4" s="228"/>
      <c r="AF4" s="228"/>
    </row>
    <row r="5" spans="1:32" s="2" customFormat="1" ht="20.25" customHeight="1">
      <c r="C5" s="1"/>
      <c r="D5" s="1"/>
      <c r="E5" s="1"/>
      <c r="F5" s="1"/>
      <c r="G5" s="1"/>
      <c r="H5" s="1"/>
      <c r="I5" s="1"/>
      <c r="J5" s="1"/>
      <c r="Q5" s="152" t="s">
        <v>85</v>
      </c>
      <c r="R5" s="152"/>
      <c r="S5" s="152"/>
      <c r="T5" s="152"/>
      <c r="U5" s="152"/>
      <c r="V5" s="228"/>
      <c r="W5" s="228"/>
      <c r="X5" s="228"/>
      <c r="Y5" s="228"/>
      <c r="Z5" s="228"/>
      <c r="AA5" s="228"/>
      <c r="AB5" s="228"/>
      <c r="AC5" s="228"/>
      <c r="AD5" s="228"/>
      <c r="AE5" s="228"/>
      <c r="AF5" s="228"/>
    </row>
    <row r="6" spans="1:32" s="2" customFormat="1" ht="35.1" customHeight="1">
      <c r="C6" s="1"/>
      <c r="D6" s="1"/>
      <c r="E6" s="1"/>
      <c r="F6" s="1"/>
      <c r="G6" s="1"/>
      <c r="H6" s="1"/>
      <c r="I6" s="1"/>
      <c r="J6" s="1"/>
      <c r="M6" s="3"/>
      <c r="N6" s="3"/>
      <c r="O6" s="3"/>
      <c r="Q6" s="152" t="s">
        <v>3</v>
      </c>
      <c r="R6" s="152"/>
      <c r="S6" s="152"/>
      <c r="T6" s="152"/>
      <c r="U6" s="152"/>
      <c r="V6" s="228"/>
      <c r="W6" s="228"/>
      <c r="X6" s="228"/>
      <c r="Y6" s="228"/>
      <c r="Z6" s="228"/>
      <c r="AA6" s="228"/>
      <c r="AB6" s="228"/>
      <c r="AC6" s="228"/>
      <c r="AD6" s="228"/>
      <c r="AE6" s="228"/>
      <c r="AF6" s="228"/>
    </row>
    <row r="7" spans="1:32" s="2" customFormat="1" ht="20.25" customHeight="1">
      <c r="C7" s="1"/>
      <c r="D7" s="1"/>
      <c r="E7" s="1"/>
      <c r="F7" s="1"/>
      <c r="G7" s="1"/>
      <c r="H7" s="1"/>
      <c r="I7" s="1"/>
      <c r="J7" s="1"/>
      <c r="Q7" s="152" t="s">
        <v>4</v>
      </c>
      <c r="R7" s="152"/>
      <c r="S7" s="152"/>
      <c r="T7" s="152"/>
      <c r="U7" s="152"/>
      <c r="V7" s="228"/>
      <c r="W7" s="228"/>
      <c r="X7" s="228"/>
      <c r="Y7" s="228"/>
      <c r="Z7" s="228"/>
      <c r="AA7" s="228"/>
      <c r="AB7" s="228"/>
      <c r="AC7" s="228"/>
      <c r="AD7" s="228"/>
      <c r="AE7" s="228"/>
      <c r="AF7" s="228"/>
    </row>
    <row r="8" spans="1:32" s="2" customFormat="1" ht="20.25" customHeight="1">
      <c r="Q8" s="152" t="s">
        <v>5</v>
      </c>
      <c r="R8" s="152"/>
      <c r="S8" s="152"/>
      <c r="T8" s="152"/>
      <c r="U8" s="152"/>
      <c r="V8" s="228"/>
      <c r="W8" s="228"/>
      <c r="X8" s="228"/>
      <c r="Y8" s="228"/>
      <c r="Z8" s="228"/>
      <c r="AA8" s="228"/>
      <c r="AB8" s="228"/>
      <c r="AC8" s="228"/>
      <c r="AD8" s="228"/>
      <c r="AE8" s="228"/>
      <c r="AF8" s="228"/>
    </row>
    <row r="9" spans="1:32" s="2" customFormat="1" ht="10.5" customHeight="1"/>
    <row r="10" spans="1:32" s="2" customFormat="1" ht="20.25" customHeight="1">
      <c r="C10" s="147" t="s">
        <v>44</v>
      </c>
      <c r="D10" s="147"/>
      <c r="E10" s="147"/>
      <c r="F10" s="147"/>
      <c r="G10" s="147"/>
      <c r="H10" s="147"/>
      <c r="I10" s="147"/>
      <c r="J10" s="147"/>
      <c r="K10" s="147"/>
      <c r="L10" s="147"/>
      <c r="M10" s="147"/>
      <c r="N10" s="147"/>
      <c r="O10" s="147"/>
      <c r="P10" s="147"/>
      <c r="Q10" s="147"/>
      <c r="R10" s="147"/>
      <c r="S10" s="147"/>
      <c r="T10" s="147"/>
      <c r="U10" s="147"/>
      <c r="V10" s="147"/>
      <c r="W10" s="147"/>
      <c r="X10" s="147"/>
      <c r="Y10" s="147"/>
      <c r="Z10" s="147"/>
      <c r="AA10" s="147"/>
      <c r="AB10" s="147"/>
      <c r="AC10" s="147"/>
      <c r="AD10" s="147"/>
    </row>
    <row r="11" spans="1:32" s="2" customFormat="1" ht="17.25" customHeight="1"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</row>
    <row r="12" spans="1:32" s="2" customFormat="1" ht="16.5" customHeight="1">
      <c r="C12" s="150" t="s">
        <v>45</v>
      </c>
      <c r="D12" s="150"/>
      <c r="E12" s="150"/>
      <c r="F12" s="150"/>
      <c r="G12" s="150"/>
      <c r="H12" s="150"/>
      <c r="I12" s="150"/>
      <c r="J12" s="150"/>
      <c r="K12" s="150"/>
      <c r="L12" s="150"/>
      <c r="M12" s="150"/>
      <c r="N12" s="150"/>
      <c r="O12" s="150"/>
      <c r="P12" s="150"/>
      <c r="Q12" s="150"/>
      <c r="R12" s="150"/>
      <c r="S12" s="150"/>
      <c r="T12" s="150"/>
      <c r="U12" s="150"/>
      <c r="V12" s="150"/>
      <c r="W12" s="150"/>
      <c r="X12" s="150"/>
      <c r="Y12" s="150"/>
      <c r="Z12" s="150"/>
      <c r="AA12" s="150"/>
      <c r="AB12" s="150"/>
      <c r="AC12" s="150"/>
      <c r="AD12" s="150"/>
      <c r="AE12" s="6"/>
    </row>
    <row r="13" spans="1:32" s="2" customFormat="1" ht="16.5" customHeight="1">
      <c r="C13" s="150"/>
      <c r="D13" s="150"/>
      <c r="E13" s="150"/>
      <c r="F13" s="150"/>
      <c r="G13" s="150"/>
      <c r="H13" s="150"/>
      <c r="I13" s="150"/>
      <c r="J13" s="150"/>
      <c r="K13" s="150"/>
      <c r="L13" s="150"/>
      <c r="M13" s="150"/>
      <c r="N13" s="150"/>
      <c r="O13" s="150"/>
      <c r="P13" s="150"/>
      <c r="Q13" s="150"/>
      <c r="R13" s="150"/>
      <c r="S13" s="150"/>
      <c r="T13" s="150"/>
      <c r="U13" s="150"/>
      <c r="V13" s="150"/>
      <c r="W13" s="150"/>
      <c r="X13" s="150"/>
      <c r="Y13" s="150"/>
      <c r="Z13" s="150"/>
      <c r="AA13" s="150"/>
      <c r="AB13" s="150"/>
      <c r="AC13" s="150"/>
      <c r="AD13" s="150"/>
      <c r="AE13" s="6"/>
    </row>
    <row r="14" spans="1:32" s="2" customFormat="1" ht="20.25" customHeight="1"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6"/>
    </row>
    <row r="15" spans="1:32" s="2" customFormat="1" ht="20.25" customHeight="1">
      <c r="C15" s="147" t="s">
        <v>0</v>
      </c>
      <c r="D15" s="147"/>
      <c r="E15" s="147"/>
      <c r="F15" s="147"/>
      <c r="G15" s="147"/>
      <c r="H15" s="147"/>
      <c r="I15" s="147"/>
      <c r="J15" s="147"/>
      <c r="K15" s="147"/>
      <c r="L15" s="147"/>
      <c r="M15" s="147"/>
      <c r="N15" s="147"/>
      <c r="O15" s="147"/>
      <c r="P15" s="147"/>
      <c r="Q15" s="147"/>
      <c r="R15" s="147"/>
      <c r="S15" s="147"/>
      <c r="T15" s="147"/>
      <c r="U15" s="147"/>
      <c r="V15" s="147"/>
      <c r="W15" s="147"/>
      <c r="X15" s="147"/>
      <c r="Y15" s="147"/>
      <c r="Z15" s="147"/>
      <c r="AA15" s="147"/>
      <c r="AB15" s="147"/>
      <c r="AC15" s="147"/>
      <c r="AD15" s="147"/>
    </row>
    <row r="16" spans="1:32" s="2" customFormat="1" ht="20.25" customHeight="1"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</row>
    <row r="17" spans="3:34" s="2" customFormat="1" ht="20.25" customHeight="1">
      <c r="C17" s="4"/>
      <c r="D17" s="2" t="s">
        <v>66</v>
      </c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H17" s="7"/>
    </row>
    <row r="18" spans="3:34" s="2" customFormat="1" ht="20.25" customHeight="1">
      <c r="C18" s="4"/>
      <c r="D18" s="4"/>
      <c r="E18" s="8"/>
      <c r="F18" s="143" t="s">
        <v>46</v>
      </c>
      <c r="G18" s="144"/>
      <c r="H18" s="144"/>
      <c r="I18" s="144"/>
      <c r="J18" s="144"/>
      <c r="K18" s="144"/>
      <c r="L18" s="144"/>
      <c r="M18" s="144"/>
      <c r="N18" s="144"/>
      <c r="O18" s="144"/>
      <c r="P18" s="9"/>
      <c r="Q18" s="79"/>
      <c r="R18" s="143" t="s">
        <v>80</v>
      </c>
      <c r="S18" s="144"/>
      <c r="T18" s="144"/>
      <c r="U18" s="144"/>
      <c r="V18" s="144"/>
      <c r="W18" s="144"/>
      <c r="X18" s="144"/>
      <c r="Y18" s="144"/>
      <c r="Z18" s="144"/>
      <c r="AA18" s="145"/>
      <c r="AB18" s="9"/>
      <c r="AC18" s="4"/>
      <c r="AD18" s="4"/>
      <c r="AE18" s="4"/>
      <c r="AH18" s="81" t="s">
        <v>50</v>
      </c>
    </row>
    <row r="19" spans="3:34" s="2" customFormat="1" ht="20.25" customHeight="1"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</row>
    <row r="20" spans="3:34" s="2" customFormat="1" ht="20.25" customHeight="1">
      <c r="C20" s="4"/>
      <c r="D20" s="1" t="s">
        <v>65</v>
      </c>
      <c r="F20" s="4"/>
      <c r="G20" s="4"/>
      <c r="H20" s="4"/>
      <c r="I20" s="4"/>
      <c r="J20" s="4"/>
      <c r="K20" s="4"/>
      <c r="L20" s="4"/>
      <c r="M20" s="4"/>
      <c r="N20" s="4"/>
      <c r="O20" s="4"/>
      <c r="P20" s="146"/>
      <c r="Q20" s="146"/>
      <c r="R20" s="146"/>
      <c r="S20" s="146"/>
      <c r="T20" s="146"/>
      <c r="U20" s="146"/>
      <c r="V20" s="146"/>
      <c r="W20" s="146"/>
      <c r="X20" s="146"/>
      <c r="Y20" s="146"/>
      <c r="Z20" s="146"/>
      <c r="AA20" s="146"/>
      <c r="AB20" s="146"/>
      <c r="AC20" s="4"/>
      <c r="AD20" s="4"/>
      <c r="AE20" s="4"/>
      <c r="AH20" s="7"/>
    </row>
    <row r="21" spans="3:34" s="2" customFormat="1" ht="20.25" customHeight="1">
      <c r="C21" s="4"/>
      <c r="D21" s="1"/>
      <c r="F21" s="4"/>
      <c r="G21" s="4"/>
      <c r="H21" s="4"/>
      <c r="I21" s="4"/>
      <c r="J21" s="4"/>
      <c r="K21" s="4"/>
      <c r="L21" s="4"/>
      <c r="M21" s="4"/>
      <c r="N21" s="4"/>
      <c r="O21" s="4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4"/>
      <c r="AD21" s="4"/>
      <c r="AE21" s="4"/>
      <c r="AH21" s="7"/>
    </row>
    <row r="22" spans="3:34" s="2" customFormat="1" ht="20.25" customHeight="1">
      <c r="C22" s="4"/>
      <c r="D22" s="1" t="s">
        <v>89</v>
      </c>
      <c r="F22" s="4"/>
      <c r="G22" s="4"/>
      <c r="H22" s="4"/>
      <c r="I22" s="4"/>
      <c r="J22" s="4"/>
      <c r="K22" s="4"/>
      <c r="L22" s="4"/>
      <c r="M22" s="4"/>
      <c r="N22" s="4"/>
      <c r="O22" s="4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4"/>
      <c r="AD22" s="4"/>
      <c r="AE22" s="4"/>
      <c r="AH22" s="7"/>
    </row>
    <row r="23" spans="3:34" s="2" customFormat="1" ht="20.25" customHeight="1">
      <c r="C23" s="4"/>
      <c r="D23" s="4"/>
      <c r="E23" s="80"/>
      <c r="F23" s="86" t="s">
        <v>81</v>
      </c>
      <c r="G23" s="87"/>
      <c r="H23" s="88"/>
      <c r="K23" s="8"/>
      <c r="L23" s="86" t="s">
        <v>82</v>
      </c>
      <c r="M23" s="87"/>
      <c r="N23" s="88"/>
      <c r="Q23" s="8"/>
      <c r="R23" s="86" t="s">
        <v>83</v>
      </c>
      <c r="S23" s="87"/>
      <c r="T23" s="88"/>
      <c r="W23" s="8"/>
      <c r="X23" s="86" t="s">
        <v>84</v>
      </c>
      <c r="Y23" s="89"/>
      <c r="Z23" s="90"/>
      <c r="AC23" s="4"/>
      <c r="AD23" s="4"/>
      <c r="AE23" s="4"/>
      <c r="AH23" s="81" t="s">
        <v>50</v>
      </c>
    </row>
    <row r="24" spans="3:34" s="2" customFormat="1" ht="20.25" customHeight="1">
      <c r="C24" s="4"/>
      <c r="D24" s="4"/>
      <c r="E24" s="4"/>
      <c r="F24" s="1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</row>
    <row r="25" spans="3:34" s="2" customFormat="1" ht="20.25" customHeight="1">
      <c r="D25" s="2" t="s">
        <v>77</v>
      </c>
      <c r="P25" s="142">
        <f>SUM(P28, P34)</f>
        <v>0</v>
      </c>
      <c r="Q25" s="142"/>
      <c r="R25" s="142"/>
      <c r="S25" s="142"/>
      <c r="T25" s="142"/>
      <c r="U25" s="142"/>
      <c r="V25" s="142"/>
      <c r="W25" s="142"/>
      <c r="X25" s="142"/>
      <c r="Y25" s="142"/>
      <c r="Z25" s="142"/>
      <c r="AA25" s="142"/>
      <c r="AB25" s="142"/>
    </row>
    <row r="26" spans="3:34" s="2" customFormat="1" ht="20.25" customHeight="1">
      <c r="E26" s="2" t="s">
        <v>2</v>
      </c>
    </row>
    <row r="27" spans="3:34" s="2" customFormat="1" ht="20.25" customHeight="1">
      <c r="E27" s="136" t="s">
        <v>15</v>
      </c>
      <c r="F27" s="136"/>
      <c r="G27" s="136"/>
      <c r="H27" s="136"/>
      <c r="I27" s="136"/>
      <c r="J27" s="136"/>
      <c r="K27" s="136"/>
      <c r="L27" s="136"/>
      <c r="M27" s="136"/>
      <c r="N27" s="136"/>
      <c r="O27" s="136"/>
      <c r="P27" s="137" t="s">
        <v>16</v>
      </c>
      <c r="Q27" s="138"/>
      <c r="R27" s="138"/>
      <c r="S27" s="138"/>
      <c r="T27" s="138"/>
      <c r="U27" s="138"/>
      <c r="V27" s="138"/>
      <c r="W27" s="138"/>
      <c r="X27" s="138"/>
      <c r="Y27" s="138"/>
      <c r="Z27" s="138"/>
      <c r="AA27" s="138"/>
      <c r="AB27" s="139"/>
    </row>
    <row r="28" spans="3:34" s="2" customFormat="1" ht="26.25" customHeight="1">
      <c r="E28" s="140" t="s">
        <v>67</v>
      </c>
      <c r="F28" s="141"/>
      <c r="G28" s="141"/>
      <c r="H28" s="141"/>
      <c r="I28" s="141"/>
      <c r="J28" s="141"/>
      <c r="K28" s="141"/>
      <c r="L28" s="141"/>
      <c r="M28" s="141"/>
      <c r="N28" s="141"/>
      <c r="O28" s="141"/>
      <c r="P28" s="133">
        <f>SUM(P29:AB31)</f>
        <v>0</v>
      </c>
      <c r="Q28" s="134"/>
      <c r="R28" s="134"/>
      <c r="S28" s="134"/>
      <c r="T28" s="134"/>
      <c r="U28" s="134"/>
      <c r="V28" s="134"/>
      <c r="W28" s="134"/>
      <c r="X28" s="134"/>
      <c r="Y28" s="134"/>
      <c r="Z28" s="134"/>
      <c r="AA28" s="134"/>
      <c r="AB28" s="135"/>
    </row>
    <row r="29" spans="3:34" s="2" customFormat="1" ht="20.25" customHeight="1">
      <c r="E29" s="132" t="s">
        <v>68</v>
      </c>
      <c r="F29" s="132"/>
      <c r="G29" s="132"/>
      <c r="H29" s="132"/>
      <c r="I29" s="132"/>
      <c r="J29" s="132"/>
      <c r="K29" s="132"/>
      <c r="L29" s="132"/>
      <c r="M29" s="132"/>
      <c r="N29" s="132"/>
      <c r="O29" s="132"/>
      <c r="P29" s="133">
        <f>'（別紙３）'!E10</f>
        <v>0</v>
      </c>
      <c r="Q29" s="134"/>
      <c r="R29" s="134"/>
      <c r="S29" s="134"/>
      <c r="T29" s="134"/>
      <c r="U29" s="134"/>
      <c r="V29" s="134"/>
      <c r="W29" s="134"/>
      <c r="X29" s="134"/>
      <c r="Y29" s="134"/>
      <c r="Z29" s="134"/>
      <c r="AA29" s="134"/>
      <c r="AB29" s="135"/>
    </row>
    <row r="30" spans="3:34" s="2" customFormat="1" ht="20.25" customHeight="1">
      <c r="E30" s="132" t="s">
        <v>69</v>
      </c>
      <c r="F30" s="132"/>
      <c r="G30" s="132"/>
      <c r="H30" s="132"/>
      <c r="I30" s="132"/>
      <c r="J30" s="132"/>
      <c r="K30" s="132"/>
      <c r="L30" s="132"/>
      <c r="M30" s="132"/>
      <c r="N30" s="132"/>
      <c r="O30" s="132"/>
      <c r="P30" s="133">
        <f>'（別紙３）'!H15</f>
        <v>0</v>
      </c>
      <c r="Q30" s="134"/>
      <c r="R30" s="134"/>
      <c r="S30" s="134"/>
      <c r="T30" s="134"/>
      <c r="U30" s="134"/>
      <c r="V30" s="134"/>
      <c r="W30" s="134"/>
      <c r="X30" s="134"/>
      <c r="Y30" s="134"/>
      <c r="Z30" s="134"/>
      <c r="AA30" s="134"/>
      <c r="AB30" s="135"/>
    </row>
    <row r="31" spans="3:34" s="2" customFormat="1" ht="20.25" customHeight="1">
      <c r="E31" s="132" t="s">
        <v>70</v>
      </c>
      <c r="F31" s="132"/>
      <c r="G31" s="132"/>
      <c r="H31" s="132"/>
      <c r="I31" s="132"/>
      <c r="J31" s="132"/>
      <c r="K31" s="132"/>
      <c r="L31" s="132"/>
      <c r="M31" s="132"/>
      <c r="N31" s="132"/>
      <c r="O31" s="132"/>
      <c r="P31" s="133">
        <f>'（別紙３）'!N21</f>
        <v>0</v>
      </c>
      <c r="Q31" s="134"/>
      <c r="R31" s="134"/>
      <c r="S31" s="134"/>
      <c r="T31" s="134"/>
      <c r="U31" s="134"/>
      <c r="V31" s="134"/>
      <c r="W31" s="134"/>
      <c r="X31" s="134"/>
      <c r="Y31" s="134"/>
      <c r="Z31" s="134"/>
      <c r="AA31" s="134"/>
      <c r="AB31" s="135"/>
    </row>
    <row r="32" spans="3:34" s="2" customFormat="1" ht="20.25" customHeight="1"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</row>
    <row r="33" spans="4:35" s="2" customFormat="1" ht="20.25" customHeight="1">
      <c r="E33" s="136" t="s">
        <v>15</v>
      </c>
      <c r="F33" s="136"/>
      <c r="G33" s="136"/>
      <c r="H33" s="136"/>
      <c r="I33" s="136"/>
      <c r="J33" s="136"/>
      <c r="K33" s="136"/>
      <c r="L33" s="136"/>
      <c r="M33" s="136"/>
      <c r="N33" s="136"/>
      <c r="O33" s="136"/>
      <c r="P33" s="137" t="s">
        <v>16</v>
      </c>
      <c r="Q33" s="138"/>
      <c r="R33" s="138"/>
      <c r="S33" s="138"/>
      <c r="T33" s="138"/>
      <c r="U33" s="138"/>
      <c r="V33" s="138"/>
      <c r="W33" s="138"/>
      <c r="X33" s="138"/>
      <c r="Y33" s="138"/>
      <c r="Z33" s="138"/>
      <c r="AA33" s="138"/>
      <c r="AB33" s="139"/>
    </row>
    <row r="34" spans="4:35" s="2" customFormat="1" ht="20.25" customHeight="1">
      <c r="E34" s="132" t="s">
        <v>20</v>
      </c>
      <c r="F34" s="132"/>
      <c r="G34" s="132"/>
      <c r="H34" s="132"/>
      <c r="I34" s="132"/>
      <c r="J34" s="132"/>
      <c r="K34" s="132"/>
      <c r="L34" s="132"/>
      <c r="M34" s="132"/>
      <c r="N34" s="132"/>
      <c r="O34" s="132"/>
      <c r="P34" s="133">
        <f>'（別紙３）'!Q31</f>
        <v>0</v>
      </c>
      <c r="Q34" s="134"/>
      <c r="R34" s="134"/>
      <c r="S34" s="134"/>
      <c r="T34" s="134"/>
      <c r="U34" s="134"/>
      <c r="V34" s="134"/>
      <c r="W34" s="134"/>
      <c r="X34" s="134"/>
      <c r="Y34" s="134"/>
      <c r="Z34" s="134"/>
      <c r="AA34" s="134"/>
      <c r="AB34" s="135"/>
    </row>
    <row r="35" spans="4:35" s="2" customFormat="1" ht="20.25" customHeight="1"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</row>
    <row r="36" spans="4:35" s="2" customFormat="1" ht="20.25" customHeight="1">
      <c r="D36" s="2" t="s">
        <v>78</v>
      </c>
      <c r="E36" s="1"/>
      <c r="F36" s="4"/>
      <c r="G36" s="4"/>
      <c r="H36" s="4"/>
      <c r="I36" s="4"/>
      <c r="J36" s="4"/>
      <c r="K36" s="4"/>
      <c r="L36" s="4"/>
      <c r="M36" s="4"/>
      <c r="N36" s="4"/>
      <c r="O36" s="4"/>
      <c r="P36" s="131" t="str">
        <f>IF(P20="","",IF(E18=Q18,"",IF(E18="○",TEXT(EDATE(P20,-3),"ggge年m月d日")&amp;"～"&amp;TEXT(P20-1,"ggge年m月d日"),IF(E23="○",TEXT(EOMONTH(P20,-1)+1,"ggge年m月d日")&amp;"～"&amp;TEXT(DATE(YEAR(P20)+1,3,31),"ggge年m月d日"),IF(K23="○",TEXT(DATE(YEAR(P20)+1,4,1),"ggge年m月d日")&amp;"～"&amp;TEXT(DATE(YEAR(P20)+2,3,31),"ggge年m月d日"),IF(Q23="○",TEXT(DATE(YEAR(P20)+2,4,1),"ggge年m月d日")&amp;"～"&amp;TEXT(DATE(YEAR(P20)+3,3,31),"ggge年m月d日"),IF(W23="○",TEXT(DATE(YEAR(P20)+3,4,1),"ggge年m月d日")&amp;"～"&amp;TEXT(EOMONTH(EDATE(P20,36),-1),"ggge年m月d日"),"")))))))</f>
        <v/>
      </c>
      <c r="Q36" s="131"/>
      <c r="R36" s="131"/>
      <c r="S36" s="131"/>
      <c r="T36" s="131"/>
      <c r="U36" s="131"/>
      <c r="V36" s="131"/>
      <c r="W36" s="131"/>
      <c r="X36" s="131"/>
      <c r="Y36" s="131"/>
      <c r="Z36" s="131"/>
      <c r="AA36" s="131"/>
      <c r="AB36" s="131"/>
      <c r="AI36" s="7"/>
    </row>
    <row r="37" spans="4:35" s="2" customFormat="1" ht="20.25" customHeight="1"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4"/>
    </row>
    <row r="38" spans="4:35" s="2" customFormat="1" ht="20.25" customHeight="1">
      <c r="D38" s="2" t="s">
        <v>79</v>
      </c>
      <c r="E38" s="1"/>
      <c r="F38" s="4"/>
      <c r="G38" s="4"/>
      <c r="H38" s="4"/>
      <c r="I38" s="1" t="s">
        <v>17</v>
      </c>
      <c r="J38" s="4"/>
      <c r="K38" s="4"/>
      <c r="L38" s="4"/>
      <c r="M38" s="4"/>
      <c r="N38" s="4"/>
      <c r="O38" s="4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</row>
    <row r="39" spans="4:35" s="2" customFormat="1" ht="20.25" customHeight="1">
      <c r="D39" s="15"/>
      <c r="E39" s="82" t="b">
        <v>0</v>
      </c>
      <c r="F39" s="18" t="s">
        <v>90</v>
      </c>
      <c r="G39" s="17"/>
      <c r="H39" s="17"/>
      <c r="I39" s="18"/>
      <c r="J39" s="17"/>
      <c r="K39" s="17"/>
      <c r="L39" s="17"/>
      <c r="M39" s="17"/>
      <c r="N39" s="17"/>
      <c r="O39" s="17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6"/>
      <c r="AD39" s="16"/>
      <c r="AE39" s="122"/>
    </row>
    <row r="40" spans="4:35" s="2" customFormat="1" ht="20.25" customHeight="1">
      <c r="D40" s="9" t="s">
        <v>6</v>
      </c>
      <c r="E40" s="84" t="b">
        <v>0</v>
      </c>
      <c r="F40" s="1" t="s">
        <v>91</v>
      </c>
      <c r="G40" s="4"/>
      <c r="H40" s="4"/>
      <c r="I40" s="4"/>
      <c r="J40" s="4"/>
      <c r="K40" s="4"/>
      <c r="L40" s="4"/>
      <c r="M40" s="4"/>
      <c r="N40" s="4"/>
      <c r="O40" s="4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E40" s="21"/>
    </row>
    <row r="41" spans="4:35" s="2" customFormat="1" ht="20.25" customHeight="1">
      <c r="D41" s="9"/>
      <c r="E41" s="83" t="b">
        <v>0</v>
      </c>
      <c r="F41" s="1" t="s">
        <v>92</v>
      </c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1"/>
    </row>
    <row r="42" spans="4:35" s="2" customFormat="1" ht="20.25" customHeight="1">
      <c r="D42" s="9"/>
      <c r="E42" s="83" t="b">
        <v>0</v>
      </c>
      <c r="F42" s="1" t="s">
        <v>93</v>
      </c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1"/>
    </row>
    <row r="43" spans="4:35" s="2" customFormat="1" ht="20.25" customHeight="1">
      <c r="D43" s="9"/>
      <c r="E43" s="83" t="b">
        <v>0</v>
      </c>
      <c r="F43" s="2" t="s">
        <v>94</v>
      </c>
      <c r="AE43" s="21"/>
    </row>
    <row r="44" spans="4:35" s="2" customFormat="1" ht="20.25" customHeight="1">
      <c r="D44" s="9"/>
      <c r="E44" s="83" t="b">
        <v>0</v>
      </c>
      <c r="F44" s="2" t="s">
        <v>95</v>
      </c>
      <c r="AE44" s="21"/>
    </row>
    <row r="45" spans="4:35" s="2" customFormat="1" ht="20.25" customHeight="1">
      <c r="D45" s="9"/>
      <c r="E45" s="83"/>
      <c r="F45" s="2" t="s">
        <v>96</v>
      </c>
      <c r="AE45" s="21"/>
    </row>
    <row r="46" spans="4:35" s="2" customFormat="1" ht="20.25" customHeight="1">
      <c r="D46" s="9"/>
      <c r="E46" s="83" t="b">
        <v>0</v>
      </c>
      <c r="F46" s="2" t="s">
        <v>97</v>
      </c>
      <c r="AE46" s="21"/>
    </row>
    <row r="47" spans="4:35" s="2" customFormat="1" ht="20.25" customHeight="1">
      <c r="D47" s="123"/>
      <c r="E47" s="85" t="b">
        <v>0</v>
      </c>
      <c r="F47" s="121" t="s">
        <v>98</v>
      </c>
      <c r="G47" s="121"/>
      <c r="H47" s="121"/>
      <c r="I47" s="121"/>
      <c r="J47" s="121"/>
      <c r="K47" s="121"/>
      <c r="L47" s="121"/>
      <c r="M47" s="121"/>
      <c r="N47" s="121"/>
      <c r="O47" s="121"/>
      <c r="P47" s="121"/>
      <c r="Q47" s="121"/>
      <c r="R47" s="121"/>
      <c r="S47" s="121"/>
      <c r="T47" s="121"/>
      <c r="U47" s="121"/>
      <c r="V47" s="121"/>
      <c r="W47" s="121"/>
      <c r="X47" s="121"/>
      <c r="Y47" s="121"/>
      <c r="Z47" s="121"/>
      <c r="AA47" s="121"/>
      <c r="AB47" s="121"/>
      <c r="AC47" s="121"/>
      <c r="AD47" s="121"/>
      <c r="AE47" s="124"/>
    </row>
    <row r="48" spans="4:35" s="2" customFormat="1" ht="18" customHeight="1"/>
    <row r="49" s="2" customFormat="1" ht="18" customHeight="1"/>
    <row r="50" s="2" customFormat="1" ht="18" customHeight="1"/>
    <row r="51" s="2" customFormat="1" ht="18" customHeight="1"/>
    <row r="52" s="2" customFormat="1" ht="18" customHeight="1"/>
    <row r="53" s="2" customFormat="1" ht="18" customHeight="1"/>
    <row r="54" s="2" customFormat="1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  <row r="63" ht="18" customHeight="1"/>
    <row r="64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  <row r="80" ht="18" customHeight="1"/>
    <row r="81" ht="18" customHeight="1"/>
    <row r="82" ht="18" customHeight="1"/>
    <row r="83" ht="18" customHeight="1"/>
    <row r="84" ht="18" customHeight="1"/>
    <row r="85" ht="18" customHeight="1"/>
    <row r="86" ht="18" customHeight="1"/>
    <row r="87" ht="18" customHeight="1"/>
    <row r="88" ht="18" customHeight="1"/>
    <row r="89" ht="18" customHeight="1"/>
    <row r="90" ht="18" customHeight="1"/>
    <row r="91" ht="18" customHeight="1"/>
    <row r="92" ht="18" customHeight="1"/>
    <row r="93" ht="18" customHeight="1"/>
    <row r="94" ht="18" customHeight="1"/>
    <row r="95" ht="18" customHeight="1"/>
    <row r="96" ht="18" customHeight="1"/>
    <row r="97" ht="18" customHeight="1"/>
    <row r="98" ht="18" customHeight="1"/>
    <row r="99" ht="18" customHeight="1"/>
    <row r="100" ht="18" customHeight="1"/>
    <row r="101" ht="18" customHeight="1"/>
    <row r="102" ht="18" customHeight="1"/>
    <row r="103" ht="18" customHeight="1"/>
    <row r="104" ht="18" customHeight="1"/>
    <row r="105" ht="18" customHeight="1"/>
    <row r="106" ht="18" customHeight="1"/>
    <row r="107" ht="18" customHeight="1"/>
    <row r="108" ht="18" customHeight="1"/>
    <row r="109" ht="18" customHeight="1"/>
    <row r="110" ht="18" customHeight="1"/>
    <row r="111" ht="18" customHeight="1"/>
    <row r="112" ht="18" customHeight="1"/>
    <row r="113" ht="18" customHeight="1"/>
    <row r="114" ht="18" customHeight="1"/>
    <row r="115" ht="18" customHeight="1"/>
    <row r="116" ht="18" customHeight="1"/>
    <row r="117" ht="18" customHeight="1"/>
    <row r="118" ht="18" customHeight="1"/>
  </sheetData>
  <sheetProtection algorithmName="SHA-512" hashValue="2yPHw+SYswDvPqqGxqad0jvfaFGMUXte0IYqycO/Ne0Pqtk7XtOMvfMsX0YpjibXb3EBYE6M90yvGorPU85EQg==" saltValue="toxawKo0NP8eJFbd8/Lo8g==" spinCount="100000" sheet="1" objects="1" scenarios="1" insertRows="0" selectLockedCells="1"/>
  <mergeCells count="36">
    <mergeCell ref="A1:M1"/>
    <mergeCell ref="Y2:AE2"/>
    <mergeCell ref="C10:AD10"/>
    <mergeCell ref="C3:J3"/>
    <mergeCell ref="C12:AD13"/>
    <mergeCell ref="Q3:S3"/>
    <mergeCell ref="Q4:U4"/>
    <mergeCell ref="Q5:U5"/>
    <mergeCell ref="Q6:U6"/>
    <mergeCell ref="Q7:U7"/>
    <mergeCell ref="Q8:U8"/>
    <mergeCell ref="V4:AF4"/>
    <mergeCell ref="V5:AF5"/>
    <mergeCell ref="V6:AF6"/>
    <mergeCell ref="V7:AF7"/>
    <mergeCell ref="V8:AF8"/>
    <mergeCell ref="P25:AB25"/>
    <mergeCell ref="R18:AA18"/>
    <mergeCell ref="P20:AB20"/>
    <mergeCell ref="C15:AD15"/>
    <mergeCell ref="F18:O18"/>
    <mergeCell ref="P36:AB36"/>
    <mergeCell ref="E34:O34"/>
    <mergeCell ref="P34:AB34"/>
    <mergeCell ref="E31:O31"/>
    <mergeCell ref="E27:O27"/>
    <mergeCell ref="E30:O30"/>
    <mergeCell ref="P27:AB27"/>
    <mergeCell ref="P30:AB30"/>
    <mergeCell ref="P31:AB31"/>
    <mergeCell ref="E29:O29"/>
    <mergeCell ref="P29:AB29"/>
    <mergeCell ref="E33:O33"/>
    <mergeCell ref="P33:AB33"/>
    <mergeCell ref="E28:O28"/>
    <mergeCell ref="P28:AB28"/>
  </mergeCells>
  <phoneticPr fontId="2"/>
  <conditionalFormatting sqref="E18">
    <cfRule type="expression" dxfId="18" priority="11">
      <formula>$Q$18="○"</formula>
    </cfRule>
  </conditionalFormatting>
  <conditionalFormatting sqref="E23 K23 Q23 W23">
    <cfRule type="expression" dxfId="17" priority="7">
      <formula>$E$18="○"</formula>
    </cfRule>
  </conditionalFormatting>
  <conditionalFormatting sqref="E23 K23 Q23">
    <cfRule type="expression" dxfId="16" priority="3">
      <formula>$W$23="○"</formula>
    </cfRule>
  </conditionalFormatting>
  <conditionalFormatting sqref="E23 K23 W23">
    <cfRule type="expression" dxfId="15" priority="4">
      <formula>$Q$23="○"</formula>
    </cfRule>
  </conditionalFormatting>
  <conditionalFormatting sqref="E23 Q23 W23">
    <cfRule type="expression" dxfId="14" priority="5">
      <formula>$K$23="○"</formula>
    </cfRule>
  </conditionalFormatting>
  <conditionalFormatting sqref="K23 Q23 W23">
    <cfRule type="expression" dxfId="13" priority="6">
      <formula>$E$23="○"</formula>
    </cfRule>
  </conditionalFormatting>
  <conditionalFormatting sqref="P28:AB31">
    <cfRule type="expression" dxfId="12" priority="1">
      <formula>$Q$18="○"</formula>
    </cfRule>
  </conditionalFormatting>
  <conditionalFormatting sqref="P34:AB34">
    <cfRule type="expression" dxfId="11" priority="2">
      <formula>$E$18="○"</formula>
    </cfRule>
  </conditionalFormatting>
  <conditionalFormatting sqref="Q18">
    <cfRule type="expression" dxfId="10" priority="9">
      <formula>$E$18="○"</formula>
    </cfRule>
  </conditionalFormatting>
  <conditionalFormatting sqref="W23:Z23">
    <cfRule type="expression" dxfId="9" priority="8">
      <formula>AND(MONTH($P$20)=4,DAY($P$20)=1)</formula>
    </cfRule>
  </conditionalFormatting>
  <dataValidations count="2">
    <dataValidation type="list" allowBlank="1" showInputMessage="1" showErrorMessage="1" sqref="E18 Q18" xr:uid="{0C131072-0B4E-46C1-8D50-75E509F14A69}">
      <formula1>$AH$18</formula1>
    </dataValidation>
    <dataValidation type="list" allowBlank="1" showInputMessage="1" showErrorMessage="1" sqref="E23 K23 Q23 W23" xr:uid="{3A947A00-D7A1-4F02-AF4B-48EB87EDBF62}">
      <formula1>$AH$23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4" orientation="portrait" cellComments="asDisplayed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16"/>
  <sheetViews>
    <sheetView view="pageBreakPreview" zoomScale="85" zoomScaleNormal="100" zoomScaleSheetLayoutView="85" workbookViewId="0">
      <selection activeCell="K6" sqref="K6"/>
    </sheetView>
  </sheetViews>
  <sheetFormatPr defaultColWidth="1.75" defaultRowHeight="18" customHeight="1"/>
  <cols>
    <col min="1" max="1" width="1.75" style="26"/>
    <col min="2" max="2" width="1.75" style="26" customWidth="1"/>
    <col min="3" max="17" width="10.625" style="26" customWidth="1"/>
    <col min="18" max="18" width="12.875" style="26" customWidth="1"/>
    <col min="19" max="257" width="1.75" style="26"/>
    <col min="258" max="258" width="1.75" style="26" customWidth="1"/>
    <col min="259" max="273" width="10.625" style="26" customWidth="1"/>
    <col min="274" max="274" width="12.875" style="26" customWidth="1"/>
    <col min="275" max="513" width="1.75" style="26"/>
    <col min="514" max="514" width="1.75" style="26" customWidth="1"/>
    <col min="515" max="529" width="10.625" style="26" customWidth="1"/>
    <col min="530" max="530" width="12.875" style="26" customWidth="1"/>
    <col min="531" max="769" width="1.75" style="26"/>
    <col min="770" max="770" width="1.75" style="26" customWidth="1"/>
    <col min="771" max="785" width="10.625" style="26" customWidth="1"/>
    <col min="786" max="786" width="12.875" style="26" customWidth="1"/>
    <col min="787" max="1025" width="1.75" style="26"/>
    <col min="1026" max="1026" width="1.75" style="26" customWidth="1"/>
    <col min="1027" max="1041" width="10.625" style="26" customWidth="1"/>
    <col min="1042" max="1042" width="12.875" style="26" customWidth="1"/>
    <col min="1043" max="1281" width="1.75" style="26"/>
    <col min="1282" max="1282" width="1.75" style="26" customWidth="1"/>
    <col min="1283" max="1297" width="10.625" style="26" customWidth="1"/>
    <col min="1298" max="1298" width="12.875" style="26" customWidth="1"/>
    <col min="1299" max="1537" width="1.75" style="26"/>
    <col min="1538" max="1538" width="1.75" style="26" customWidth="1"/>
    <col min="1539" max="1553" width="10.625" style="26" customWidth="1"/>
    <col min="1554" max="1554" width="12.875" style="26" customWidth="1"/>
    <col min="1555" max="1793" width="1.75" style="26"/>
    <col min="1794" max="1794" width="1.75" style="26" customWidth="1"/>
    <col min="1795" max="1809" width="10.625" style="26" customWidth="1"/>
    <col min="1810" max="1810" width="12.875" style="26" customWidth="1"/>
    <col min="1811" max="2049" width="1.75" style="26"/>
    <col min="2050" max="2050" width="1.75" style="26" customWidth="1"/>
    <col min="2051" max="2065" width="10.625" style="26" customWidth="1"/>
    <col min="2066" max="2066" width="12.875" style="26" customWidth="1"/>
    <col min="2067" max="2305" width="1.75" style="26"/>
    <col min="2306" max="2306" width="1.75" style="26" customWidth="1"/>
    <col min="2307" max="2321" width="10.625" style="26" customWidth="1"/>
    <col min="2322" max="2322" width="12.875" style="26" customWidth="1"/>
    <col min="2323" max="2561" width="1.75" style="26"/>
    <col min="2562" max="2562" width="1.75" style="26" customWidth="1"/>
    <col min="2563" max="2577" width="10.625" style="26" customWidth="1"/>
    <col min="2578" max="2578" width="12.875" style="26" customWidth="1"/>
    <col min="2579" max="2817" width="1.75" style="26"/>
    <col min="2818" max="2818" width="1.75" style="26" customWidth="1"/>
    <col min="2819" max="2833" width="10.625" style="26" customWidth="1"/>
    <col min="2834" max="2834" width="12.875" style="26" customWidth="1"/>
    <col min="2835" max="3073" width="1.75" style="26"/>
    <col min="3074" max="3074" width="1.75" style="26" customWidth="1"/>
    <col min="3075" max="3089" width="10.625" style="26" customWidth="1"/>
    <col min="3090" max="3090" width="12.875" style="26" customWidth="1"/>
    <col min="3091" max="3329" width="1.75" style="26"/>
    <col min="3330" max="3330" width="1.75" style="26" customWidth="1"/>
    <col min="3331" max="3345" width="10.625" style="26" customWidth="1"/>
    <col min="3346" max="3346" width="12.875" style="26" customWidth="1"/>
    <col min="3347" max="3585" width="1.75" style="26"/>
    <col min="3586" max="3586" width="1.75" style="26" customWidth="1"/>
    <col min="3587" max="3601" width="10.625" style="26" customWidth="1"/>
    <col min="3602" max="3602" width="12.875" style="26" customWidth="1"/>
    <col min="3603" max="3841" width="1.75" style="26"/>
    <col min="3842" max="3842" width="1.75" style="26" customWidth="1"/>
    <col min="3843" max="3857" width="10.625" style="26" customWidth="1"/>
    <col min="3858" max="3858" width="12.875" style="26" customWidth="1"/>
    <col min="3859" max="4097" width="1.75" style="26"/>
    <col min="4098" max="4098" width="1.75" style="26" customWidth="1"/>
    <col min="4099" max="4113" width="10.625" style="26" customWidth="1"/>
    <col min="4114" max="4114" width="12.875" style="26" customWidth="1"/>
    <col min="4115" max="4353" width="1.75" style="26"/>
    <col min="4354" max="4354" width="1.75" style="26" customWidth="1"/>
    <col min="4355" max="4369" width="10.625" style="26" customWidth="1"/>
    <col min="4370" max="4370" width="12.875" style="26" customWidth="1"/>
    <col min="4371" max="4609" width="1.75" style="26"/>
    <col min="4610" max="4610" width="1.75" style="26" customWidth="1"/>
    <col min="4611" max="4625" width="10.625" style="26" customWidth="1"/>
    <col min="4626" max="4626" width="12.875" style="26" customWidth="1"/>
    <col min="4627" max="4865" width="1.75" style="26"/>
    <col min="4866" max="4866" width="1.75" style="26" customWidth="1"/>
    <col min="4867" max="4881" width="10.625" style="26" customWidth="1"/>
    <col min="4882" max="4882" width="12.875" style="26" customWidth="1"/>
    <col min="4883" max="5121" width="1.75" style="26"/>
    <col min="5122" max="5122" width="1.75" style="26" customWidth="1"/>
    <col min="5123" max="5137" width="10.625" style="26" customWidth="1"/>
    <col min="5138" max="5138" width="12.875" style="26" customWidth="1"/>
    <col min="5139" max="5377" width="1.75" style="26"/>
    <col min="5378" max="5378" width="1.75" style="26" customWidth="1"/>
    <col min="5379" max="5393" width="10.625" style="26" customWidth="1"/>
    <col min="5394" max="5394" width="12.875" style="26" customWidth="1"/>
    <col min="5395" max="5633" width="1.75" style="26"/>
    <col min="5634" max="5634" width="1.75" style="26" customWidth="1"/>
    <col min="5635" max="5649" width="10.625" style="26" customWidth="1"/>
    <col min="5650" max="5650" width="12.875" style="26" customWidth="1"/>
    <col min="5651" max="5889" width="1.75" style="26"/>
    <col min="5890" max="5890" width="1.75" style="26" customWidth="1"/>
    <col min="5891" max="5905" width="10.625" style="26" customWidth="1"/>
    <col min="5906" max="5906" width="12.875" style="26" customWidth="1"/>
    <col min="5907" max="6145" width="1.75" style="26"/>
    <col min="6146" max="6146" width="1.75" style="26" customWidth="1"/>
    <col min="6147" max="6161" width="10.625" style="26" customWidth="1"/>
    <col min="6162" max="6162" width="12.875" style="26" customWidth="1"/>
    <col min="6163" max="6401" width="1.75" style="26"/>
    <col min="6402" max="6402" width="1.75" style="26" customWidth="1"/>
    <col min="6403" max="6417" width="10.625" style="26" customWidth="1"/>
    <col min="6418" max="6418" width="12.875" style="26" customWidth="1"/>
    <col min="6419" max="6657" width="1.75" style="26"/>
    <col min="6658" max="6658" width="1.75" style="26" customWidth="1"/>
    <col min="6659" max="6673" width="10.625" style="26" customWidth="1"/>
    <col min="6674" max="6674" width="12.875" style="26" customWidth="1"/>
    <col min="6675" max="6913" width="1.75" style="26"/>
    <col min="6914" max="6914" width="1.75" style="26" customWidth="1"/>
    <col min="6915" max="6929" width="10.625" style="26" customWidth="1"/>
    <col min="6930" max="6930" width="12.875" style="26" customWidth="1"/>
    <col min="6931" max="7169" width="1.75" style="26"/>
    <col min="7170" max="7170" width="1.75" style="26" customWidth="1"/>
    <col min="7171" max="7185" width="10.625" style="26" customWidth="1"/>
    <col min="7186" max="7186" width="12.875" style="26" customWidth="1"/>
    <col min="7187" max="7425" width="1.75" style="26"/>
    <col min="7426" max="7426" width="1.75" style="26" customWidth="1"/>
    <col min="7427" max="7441" width="10.625" style="26" customWidth="1"/>
    <col min="7442" max="7442" width="12.875" style="26" customWidth="1"/>
    <col min="7443" max="7681" width="1.75" style="26"/>
    <col min="7682" max="7682" width="1.75" style="26" customWidth="1"/>
    <col min="7683" max="7697" width="10.625" style="26" customWidth="1"/>
    <col min="7698" max="7698" width="12.875" style="26" customWidth="1"/>
    <col min="7699" max="7937" width="1.75" style="26"/>
    <col min="7938" max="7938" width="1.75" style="26" customWidth="1"/>
    <col min="7939" max="7953" width="10.625" style="26" customWidth="1"/>
    <col min="7954" max="7954" width="12.875" style="26" customWidth="1"/>
    <col min="7955" max="8193" width="1.75" style="26"/>
    <col min="8194" max="8194" width="1.75" style="26" customWidth="1"/>
    <col min="8195" max="8209" width="10.625" style="26" customWidth="1"/>
    <col min="8210" max="8210" width="12.875" style="26" customWidth="1"/>
    <col min="8211" max="8449" width="1.75" style="26"/>
    <col min="8450" max="8450" width="1.75" style="26" customWidth="1"/>
    <col min="8451" max="8465" width="10.625" style="26" customWidth="1"/>
    <col min="8466" max="8466" width="12.875" style="26" customWidth="1"/>
    <col min="8467" max="8705" width="1.75" style="26"/>
    <col min="8706" max="8706" width="1.75" style="26" customWidth="1"/>
    <col min="8707" max="8721" width="10.625" style="26" customWidth="1"/>
    <col min="8722" max="8722" width="12.875" style="26" customWidth="1"/>
    <col min="8723" max="8961" width="1.75" style="26"/>
    <col min="8962" max="8962" width="1.75" style="26" customWidth="1"/>
    <col min="8963" max="8977" width="10.625" style="26" customWidth="1"/>
    <col min="8978" max="8978" width="12.875" style="26" customWidth="1"/>
    <col min="8979" max="9217" width="1.75" style="26"/>
    <col min="9218" max="9218" width="1.75" style="26" customWidth="1"/>
    <col min="9219" max="9233" width="10.625" style="26" customWidth="1"/>
    <col min="9234" max="9234" width="12.875" style="26" customWidth="1"/>
    <col min="9235" max="9473" width="1.75" style="26"/>
    <col min="9474" max="9474" width="1.75" style="26" customWidth="1"/>
    <col min="9475" max="9489" width="10.625" style="26" customWidth="1"/>
    <col min="9490" max="9490" width="12.875" style="26" customWidth="1"/>
    <col min="9491" max="9729" width="1.75" style="26"/>
    <col min="9730" max="9730" width="1.75" style="26" customWidth="1"/>
    <col min="9731" max="9745" width="10.625" style="26" customWidth="1"/>
    <col min="9746" max="9746" width="12.875" style="26" customWidth="1"/>
    <col min="9747" max="9985" width="1.75" style="26"/>
    <col min="9986" max="9986" width="1.75" style="26" customWidth="1"/>
    <col min="9987" max="10001" width="10.625" style="26" customWidth="1"/>
    <col min="10002" max="10002" width="12.875" style="26" customWidth="1"/>
    <col min="10003" max="10241" width="1.75" style="26"/>
    <col min="10242" max="10242" width="1.75" style="26" customWidth="1"/>
    <col min="10243" max="10257" width="10.625" style="26" customWidth="1"/>
    <col min="10258" max="10258" width="12.875" style="26" customWidth="1"/>
    <col min="10259" max="10497" width="1.75" style="26"/>
    <col min="10498" max="10498" width="1.75" style="26" customWidth="1"/>
    <col min="10499" max="10513" width="10.625" style="26" customWidth="1"/>
    <col min="10514" max="10514" width="12.875" style="26" customWidth="1"/>
    <col min="10515" max="10753" width="1.75" style="26"/>
    <col min="10754" max="10754" width="1.75" style="26" customWidth="1"/>
    <col min="10755" max="10769" width="10.625" style="26" customWidth="1"/>
    <col min="10770" max="10770" width="12.875" style="26" customWidth="1"/>
    <col min="10771" max="11009" width="1.75" style="26"/>
    <col min="11010" max="11010" width="1.75" style="26" customWidth="1"/>
    <col min="11011" max="11025" width="10.625" style="26" customWidth="1"/>
    <col min="11026" max="11026" width="12.875" style="26" customWidth="1"/>
    <col min="11027" max="11265" width="1.75" style="26"/>
    <col min="11266" max="11266" width="1.75" style="26" customWidth="1"/>
    <col min="11267" max="11281" width="10.625" style="26" customWidth="1"/>
    <col min="11282" max="11282" width="12.875" style="26" customWidth="1"/>
    <col min="11283" max="11521" width="1.75" style="26"/>
    <col min="11522" max="11522" width="1.75" style="26" customWidth="1"/>
    <col min="11523" max="11537" width="10.625" style="26" customWidth="1"/>
    <col min="11538" max="11538" width="12.875" style="26" customWidth="1"/>
    <col min="11539" max="11777" width="1.75" style="26"/>
    <col min="11778" max="11778" width="1.75" style="26" customWidth="1"/>
    <col min="11779" max="11793" width="10.625" style="26" customWidth="1"/>
    <col min="11794" max="11794" width="12.875" style="26" customWidth="1"/>
    <col min="11795" max="12033" width="1.75" style="26"/>
    <col min="12034" max="12034" width="1.75" style="26" customWidth="1"/>
    <col min="12035" max="12049" width="10.625" style="26" customWidth="1"/>
    <col min="12050" max="12050" width="12.875" style="26" customWidth="1"/>
    <col min="12051" max="12289" width="1.75" style="26"/>
    <col min="12290" max="12290" width="1.75" style="26" customWidth="1"/>
    <col min="12291" max="12305" width="10.625" style="26" customWidth="1"/>
    <col min="12306" max="12306" width="12.875" style="26" customWidth="1"/>
    <col min="12307" max="12545" width="1.75" style="26"/>
    <col min="12546" max="12546" width="1.75" style="26" customWidth="1"/>
    <col min="12547" max="12561" width="10.625" style="26" customWidth="1"/>
    <col min="12562" max="12562" width="12.875" style="26" customWidth="1"/>
    <col min="12563" max="12801" width="1.75" style="26"/>
    <col min="12802" max="12802" width="1.75" style="26" customWidth="1"/>
    <col min="12803" max="12817" width="10.625" style="26" customWidth="1"/>
    <col min="12818" max="12818" width="12.875" style="26" customWidth="1"/>
    <col min="12819" max="13057" width="1.75" style="26"/>
    <col min="13058" max="13058" width="1.75" style="26" customWidth="1"/>
    <col min="13059" max="13073" width="10.625" style="26" customWidth="1"/>
    <col min="13074" max="13074" width="12.875" style="26" customWidth="1"/>
    <col min="13075" max="13313" width="1.75" style="26"/>
    <col min="13314" max="13314" width="1.75" style="26" customWidth="1"/>
    <col min="13315" max="13329" width="10.625" style="26" customWidth="1"/>
    <col min="13330" max="13330" width="12.875" style="26" customWidth="1"/>
    <col min="13331" max="13569" width="1.75" style="26"/>
    <col min="13570" max="13570" width="1.75" style="26" customWidth="1"/>
    <col min="13571" max="13585" width="10.625" style="26" customWidth="1"/>
    <col min="13586" max="13586" width="12.875" style="26" customWidth="1"/>
    <col min="13587" max="13825" width="1.75" style="26"/>
    <col min="13826" max="13826" width="1.75" style="26" customWidth="1"/>
    <col min="13827" max="13841" width="10.625" style="26" customWidth="1"/>
    <col min="13842" max="13842" width="12.875" style="26" customWidth="1"/>
    <col min="13843" max="14081" width="1.75" style="26"/>
    <col min="14082" max="14082" width="1.75" style="26" customWidth="1"/>
    <col min="14083" max="14097" width="10.625" style="26" customWidth="1"/>
    <col min="14098" max="14098" width="12.875" style="26" customWidth="1"/>
    <col min="14099" max="14337" width="1.75" style="26"/>
    <col min="14338" max="14338" width="1.75" style="26" customWidth="1"/>
    <col min="14339" max="14353" width="10.625" style="26" customWidth="1"/>
    <col min="14354" max="14354" width="12.875" style="26" customWidth="1"/>
    <col min="14355" max="14593" width="1.75" style="26"/>
    <col min="14594" max="14594" width="1.75" style="26" customWidth="1"/>
    <col min="14595" max="14609" width="10.625" style="26" customWidth="1"/>
    <col min="14610" max="14610" width="12.875" style="26" customWidth="1"/>
    <col min="14611" max="14849" width="1.75" style="26"/>
    <col min="14850" max="14850" width="1.75" style="26" customWidth="1"/>
    <col min="14851" max="14865" width="10.625" style="26" customWidth="1"/>
    <col min="14866" max="14866" width="12.875" style="26" customWidth="1"/>
    <col min="14867" max="15105" width="1.75" style="26"/>
    <col min="15106" max="15106" width="1.75" style="26" customWidth="1"/>
    <col min="15107" max="15121" width="10.625" style="26" customWidth="1"/>
    <col min="15122" max="15122" width="12.875" style="26" customWidth="1"/>
    <col min="15123" max="15361" width="1.75" style="26"/>
    <col min="15362" max="15362" width="1.75" style="26" customWidth="1"/>
    <col min="15363" max="15377" width="10.625" style="26" customWidth="1"/>
    <col min="15378" max="15378" width="12.875" style="26" customWidth="1"/>
    <col min="15379" max="15617" width="1.75" style="26"/>
    <col min="15618" max="15618" width="1.75" style="26" customWidth="1"/>
    <col min="15619" max="15633" width="10.625" style="26" customWidth="1"/>
    <col min="15634" max="15634" width="12.875" style="26" customWidth="1"/>
    <col min="15635" max="15873" width="1.75" style="26"/>
    <col min="15874" max="15874" width="1.75" style="26" customWidth="1"/>
    <col min="15875" max="15889" width="10.625" style="26" customWidth="1"/>
    <col min="15890" max="15890" width="12.875" style="26" customWidth="1"/>
    <col min="15891" max="16129" width="1.75" style="26"/>
    <col min="16130" max="16130" width="1.75" style="26" customWidth="1"/>
    <col min="16131" max="16145" width="10.625" style="26" customWidth="1"/>
    <col min="16146" max="16146" width="12.875" style="26" customWidth="1"/>
    <col min="16147" max="16384" width="1.75" style="26"/>
  </cols>
  <sheetData>
    <row r="1" spans="1:19" s="22" customFormat="1" ht="21" customHeight="1">
      <c r="B1" s="23" t="s">
        <v>74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</row>
    <row r="2" spans="1:19" s="22" customFormat="1" ht="21" customHeight="1">
      <c r="B2" s="25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</row>
    <row r="3" spans="1:19" s="22" customFormat="1" ht="24" customHeight="1">
      <c r="A3" s="171" t="s">
        <v>24</v>
      </c>
      <c r="B3" s="171"/>
      <c r="C3" s="171"/>
      <c r="D3" s="171"/>
      <c r="E3" s="171"/>
      <c r="F3" s="171"/>
      <c r="G3" s="171"/>
      <c r="H3" s="171"/>
      <c r="I3" s="171"/>
      <c r="J3" s="171"/>
      <c r="K3" s="171"/>
      <c r="L3" s="171"/>
      <c r="M3" s="171"/>
      <c r="N3" s="171"/>
      <c r="O3" s="171"/>
      <c r="P3" s="171"/>
      <c r="Q3" s="171"/>
      <c r="R3" s="171"/>
    </row>
    <row r="4" spans="1:19" s="22" customFormat="1" ht="21" customHeight="1">
      <c r="B4" s="26" t="s">
        <v>7</v>
      </c>
      <c r="C4" s="26"/>
      <c r="I4" s="26"/>
      <c r="J4" s="26"/>
      <c r="K4" s="26"/>
      <c r="L4" s="26"/>
      <c r="M4" s="26"/>
      <c r="N4" s="26"/>
      <c r="O4" s="26"/>
      <c r="P4" s="26"/>
      <c r="Q4" s="26"/>
      <c r="R4" s="26"/>
    </row>
    <row r="5" spans="1:19" s="22" customFormat="1" ht="21" customHeight="1">
      <c r="B5" s="26"/>
      <c r="C5" s="24" t="s">
        <v>8</v>
      </c>
      <c r="D5" s="172">
        <f>第１号様式交付申請書!V4</f>
        <v>0</v>
      </c>
      <c r="E5" s="172"/>
      <c r="F5" s="172"/>
      <c r="G5" s="172"/>
      <c r="H5" s="172"/>
      <c r="I5" s="173" t="s">
        <v>9</v>
      </c>
      <c r="J5" s="173"/>
      <c r="K5" s="172">
        <f>第１号様式交付申請書!V5</f>
        <v>0</v>
      </c>
      <c r="L5" s="172"/>
      <c r="M5" s="172"/>
      <c r="N5" s="172"/>
      <c r="O5" s="172"/>
      <c r="P5" s="175"/>
      <c r="Q5" s="175"/>
      <c r="R5" s="26"/>
    </row>
    <row r="6" spans="1:19" s="22" customFormat="1" ht="21" customHeight="1">
      <c r="B6" s="26"/>
      <c r="C6" s="27"/>
      <c r="D6" s="24"/>
      <c r="E6" s="24"/>
      <c r="F6" s="24"/>
      <c r="G6" s="24"/>
      <c r="H6" s="24"/>
      <c r="I6" s="27"/>
      <c r="J6" s="27"/>
      <c r="K6" s="24"/>
      <c r="L6" s="24"/>
      <c r="M6" s="24"/>
      <c r="N6" s="24"/>
      <c r="O6" s="24"/>
      <c r="P6" s="24"/>
      <c r="Q6" s="24"/>
      <c r="R6" s="26"/>
    </row>
    <row r="7" spans="1:19" ht="21" customHeight="1">
      <c r="B7" s="26" t="s">
        <v>10</v>
      </c>
      <c r="E7" s="24"/>
      <c r="F7" s="28"/>
      <c r="G7" s="174"/>
      <c r="H7" s="174"/>
      <c r="I7" s="174"/>
      <c r="P7" s="22"/>
      <c r="Q7" s="22"/>
      <c r="R7" s="22"/>
      <c r="S7" s="22"/>
    </row>
    <row r="8" spans="1:19" ht="21" customHeight="1">
      <c r="C8" s="159" t="s">
        <v>47</v>
      </c>
      <c r="D8" s="160"/>
      <c r="E8" s="161"/>
      <c r="F8" s="91" t="str">
        <f>IF(第１号様式交付申請書!$E$18="○","",IFERROR(DATEVALUE(LEFT(第１号様式交付申請書!$P$36,FIND("～",第１号様式交付申請書!$P$36)-1)),""))</f>
        <v/>
      </c>
      <c r="G8" s="91" t="str">
        <f>IF(第１号様式交付申請書!$E$18="○","",IF(F8="","",IF(EDATE(F8,1)&lt;=DATEVALUE(RIGHT(第１号様式交付申請書!$P$36,LEN(第１号様式交付申請書!$P$36)-FIND("～",第１号様式交付申請書!$P$36))),EDATE(F8,1),"")))</f>
        <v/>
      </c>
      <c r="H8" s="91" t="str">
        <f>IF(第１号様式交付申請書!$E$18="○","",IF(G8="","",IF(EDATE(G8,1)&lt;=DATEVALUE(RIGHT(第１号様式交付申請書!$P$36,LEN(第１号様式交付申請書!$P$36)-FIND("～",第１号様式交付申請書!$P$36))),EDATE(G8,1),"")))</f>
        <v/>
      </c>
      <c r="I8" s="91" t="str">
        <f>IF(第１号様式交付申請書!$E$18="○","",IF(H8="","",IF(EDATE(H8,1)&lt;=DATEVALUE(RIGHT(第１号様式交付申請書!$P$36,LEN(第１号様式交付申請書!$P$36)-FIND("～",第１号様式交付申請書!$P$36))),EDATE(H8,1),"")))</f>
        <v/>
      </c>
      <c r="J8" s="91" t="str">
        <f>IF(第１号様式交付申請書!$E$18="○","",IF(I8="","",IF(EDATE(I8,1)&lt;=DATEVALUE(RIGHT(第１号様式交付申請書!$P$36,LEN(第１号様式交付申請書!$P$36)-FIND("～",第１号様式交付申請書!$P$36))),EDATE(I8,1),"")))</f>
        <v/>
      </c>
      <c r="K8" s="91" t="str">
        <f>IF(第１号様式交付申請書!$E$18="○","",IF(J8="","",IF(EDATE(J8,1)&lt;=DATEVALUE(RIGHT(第１号様式交付申請書!$P$36,LEN(第１号様式交付申請書!$P$36)-FIND("～",第１号様式交付申請書!$P$36))),EDATE(J8,1),"")))</f>
        <v/>
      </c>
      <c r="L8" s="91" t="str">
        <f>IF(第１号様式交付申請書!$E$18="○","",IF(K8="","",IF(EDATE(K8,1)&lt;=DATEVALUE(RIGHT(第１号様式交付申請書!$P$36,LEN(第１号様式交付申請書!$P$36)-FIND("～",第１号様式交付申請書!$P$36))),EDATE(K8,1),"")))</f>
        <v/>
      </c>
      <c r="M8" s="91" t="str">
        <f>IF(第１号様式交付申請書!$E$18="○","",IF(L8="","",IF(EDATE(L8,1)&lt;=DATEVALUE(RIGHT(第１号様式交付申請書!$P$36,LEN(第１号様式交付申請書!$P$36)-FIND("～",第１号様式交付申請書!$P$36))),EDATE(L8,1),"")))</f>
        <v/>
      </c>
      <c r="N8" s="91" t="str">
        <f>IF(第１号様式交付申請書!$E$18="○","",IF(M8="","",IF(EDATE(M8,1)&lt;=DATEVALUE(RIGHT(第１号様式交付申請書!$P$36,LEN(第１号様式交付申請書!$P$36)-FIND("～",第１号様式交付申請書!$P$36))),EDATE(M8,1),"")))</f>
        <v/>
      </c>
      <c r="O8" s="91" t="str">
        <f>IF(第１号様式交付申請書!$E$18="○","",IF(N8="","",IF(EDATE(N8,1)&lt;=DATEVALUE(RIGHT(第１号様式交付申請書!$P$36,LEN(第１号様式交付申請書!$P$36)-FIND("～",第１号様式交付申請書!$P$36))),EDATE(N8,1),"")))</f>
        <v/>
      </c>
      <c r="P8" s="91" t="str">
        <f>IF(第１号様式交付申請書!$E$18="○","",IF(O8="","",IF(EDATE(O8,1)&lt;=DATEVALUE(RIGHT(第１号様式交付申請書!$P$36,LEN(第１号様式交付申請書!$P$36)-FIND("～",第１号様式交付申請書!$P$36))),EDATE(O8,1),"")))</f>
        <v/>
      </c>
      <c r="Q8" s="91" t="str">
        <f>IF(第１号様式交付申請書!$E$18="○","",IF(P8="","",IF(EDATE(P8,1)&lt;=DATEVALUE(RIGHT(第１号様式交付申請書!$P$36,LEN(第１号様式交付申請書!$P$36)-FIND("～",第１号様式交付申請書!$P$36))),EDATE(P8,1),"")))</f>
        <v/>
      </c>
      <c r="R8" s="93" t="s">
        <v>1</v>
      </c>
    </row>
    <row r="9" spans="1:19" ht="41.25" customHeight="1">
      <c r="C9" s="159" t="s">
        <v>21</v>
      </c>
      <c r="D9" s="160"/>
      <c r="E9" s="161"/>
      <c r="F9" s="92">
        <f>COUNTIF('（別紙２）'!F6:F65,"○")</f>
        <v>0</v>
      </c>
      <c r="G9" s="92">
        <f>COUNTIF('（別紙２）'!G6:G65,"○")</f>
        <v>0</v>
      </c>
      <c r="H9" s="92">
        <f>COUNTIF('（別紙２）'!H6:H65,"○")</f>
        <v>0</v>
      </c>
      <c r="I9" s="92">
        <f>COUNTIF('（別紙２）'!I6:I65,"○")</f>
        <v>0</v>
      </c>
      <c r="J9" s="92">
        <f>COUNTIF('（別紙２）'!J6:J65,"○")</f>
        <v>0</v>
      </c>
      <c r="K9" s="92">
        <f>COUNTIF('（別紙２）'!K6:K65,"○")</f>
        <v>0</v>
      </c>
      <c r="L9" s="92">
        <f>COUNTIF('（別紙２）'!L6:L65,"○")</f>
        <v>0</v>
      </c>
      <c r="M9" s="92">
        <f>COUNTIF('（別紙２）'!M6:M65,"○")</f>
        <v>0</v>
      </c>
      <c r="N9" s="92">
        <f>COUNTIF('（別紙２）'!N6:N65,"○")</f>
        <v>0</v>
      </c>
      <c r="O9" s="92">
        <f>COUNTIF('（別紙２）'!O6:O65,"○")</f>
        <v>0</v>
      </c>
      <c r="P9" s="92">
        <f>COUNTIF('（別紙２）'!P6:P65,"○")</f>
        <v>0</v>
      </c>
      <c r="Q9" s="92">
        <f>COUNTIF('（別紙２）'!Q6:Q65,"○")</f>
        <v>0</v>
      </c>
      <c r="R9" s="92">
        <f>SUM(F9:Q9)</f>
        <v>0</v>
      </c>
    </row>
    <row r="10" spans="1:19" ht="41.25" customHeight="1">
      <c r="C10" s="159" t="s">
        <v>22</v>
      </c>
      <c r="D10" s="160"/>
      <c r="E10" s="161"/>
      <c r="F10" s="92">
        <f>COUNTIFS('（別紙２）'!$D$6:$D$65,"○",'（別紙２）'!F6:F65,"○")</f>
        <v>0</v>
      </c>
      <c r="G10" s="92">
        <f>COUNTIFS('（別紙２）'!$D$6:$D$65,"○",'（別紙２）'!G6:G65,"○")</f>
        <v>0</v>
      </c>
      <c r="H10" s="92">
        <f>COUNTIFS('（別紙２）'!$D$6:$D$65,"○",'（別紙２）'!H6:H65,"○")</f>
        <v>0</v>
      </c>
      <c r="I10" s="92">
        <f>COUNTIFS('（別紙２）'!$D$6:$D$65,"○",'（別紙２）'!I6:I65,"○")</f>
        <v>0</v>
      </c>
      <c r="J10" s="92">
        <f>COUNTIFS('（別紙２）'!$D$6:$D$65,"○",'（別紙２）'!J6:J65,"○")</f>
        <v>0</v>
      </c>
      <c r="K10" s="92">
        <f>COUNTIFS('（別紙２）'!$D$6:$D$65,"○",'（別紙２）'!K6:K65,"○")</f>
        <v>0</v>
      </c>
      <c r="L10" s="92">
        <f>COUNTIFS('（別紙２）'!$D$6:$D$65,"○",'（別紙２）'!L6:L65,"○")</f>
        <v>0</v>
      </c>
      <c r="M10" s="92">
        <f>COUNTIFS('（別紙２）'!$D$6:$D$65,"○",'（別紙２）'!M6:M65,"○")</f>
        <v>0</v>
      </c>
      <c r="N10" s="92">
        <f>COUNTIFS('（別紙２）'!$D$6:$D$65,"○",'（別紙２）'!N6:N65,"○")</f>
        <v>0</v>
      </c>
      <c r="O10" s="92">
        <f>COUNTIFS('（別紙２）'!$D$6:$D$65,"○",'（別紙２）'!O6:O65,"○")</f>
        <v>0</v>
      </c>
      <c r="P10" s="92">
        <f>COUNTIFS('（別紙２）'!$D$6:$D$65,"○",'（別紙２）'!P6:P65,"○")</f>
        <v>0</v>
      </c>
      <c r="Q10" s="92">
        <f>COUNTIFS('（別紙２）'!$D$6:$D$65,"○",'（別紙２）'!Q6:Q65,"○")</f>
        <v>0</v>
      </c>
      <c r="R10" s="92">
        <f>SUM(F10:Q10)</f>
        <v>0</v>
      </c>
    </row>
    <row r="11" spans="1:19" ht="21" customHeight="1">
      <c r="D11" s="29"/>
      <c r="E11" s="29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</row>
    <row r="12" spans="1:19" ht="21" customHeight="1">
      <c r="C12" s="162"/>
      <c r="D12" s="164"/>
      <c r="E12" s="163"/>
      <c r="F12" s="162"/>
      <c r="G12" s="163"/>
      <c r="H12" s="163"/>
      <c r="I12" s="162"/>
      <c r="J12" s="164"/>
      <c r="K12" s="164"/>
      <c r="L12" s="165" t="s">
        <v>23</v>
      </c>
      <c r="M12" s="166"/>
      <c r="N12" s="166"/>
      <c r="O12" s="167"/>
      <c r="P12" s="153" t="e">
        <f>R10/R9</f>
        <v>#DIV/0!</v>
      </c>
      <c r="Q12" s="154"/>
      <c r="R12" s="155"/>
    </row>
    <row r="13" spans="1:19" ht="21" customHeight="1">
      <c r="C13" s="163"/>
      <c r="D13" s="164"/>
      <c r="E13" s="163"/>
      <c r="F13" s="162"/>
      <c r="G13" s="163"/>
      <c r="H13" s="163"/>
      <c r="I13" s="163"/>
      <c r="J13" s="164"/>
      <c r="K13" s="164"/>
      <c r="L13" s="168"/>
      <c r="M13" s="169"/>
      <c r="N13" s="169"/>
      <c r="O13" s="170"/>
      <c r="P13" s="156"/>
      <c r="Q13" s="157"/>
      <c r="R13" s="158"/>
    </row>
    <row r="14" spans="1:19" ht="21" customHeight="1">
      <c r="C14" s="29"/>
      <c r="D14" s="29"/>
      <c r="E14" s="29"/>
      <c r="G14" s="32"/>
      <c r="H14" s="32"/>
      <c r="I14" s="32"/>
      <c r="J14" s="32"/>
      <c r="K14" s="32"/>
      <c r="L14" s="32"/>
      <c r="M14" s="32"/>
      <c r="N14" s="32"/>
      <c r="O14" s="30"/>
      <c r="P14" s="33" t="e">
        <f>IF(P12&gt;=2/3,"○","×")</f>
        <v>#DIV/0!</v>
      </c>
      <c r="Q14" s="33" t="s">
        <v>72</v>
      </c>
      <c r="R14" s="30"/>
    </row>
    <row r="15" spans="1:19" ht="21" customHeight="1">
      <c r="C15" s="29"/>
      <c r="D15" s="29"/>
      <c r="F15" s="24"/>
      <c r="G15" s="24"/>
      <c r="H15" s="24"/>
      <c r="I15" s="34"/>
      <c r="J15" s="34"/>
      <c r="K15" s="24"/>
      <c r="L15" s="24"/>
      <c r="M15" s="24"/>
      <c r="N15" s="34"/>
      <c r="O15" s="31"/>
      <c r="P15" s="30"/>
      <c r="Q15" s="30"/>
      <c r="R15" s="30"/>
    </row>
    <row r="16" spans="1:19" s="22" customFormat="1" ht="20.25" customHeight="1">
      <c r="B16" s="25"/>
      <c r="C16" s="26"/>
      <c r="D16" s="26"/>
      <c r="E16" s="26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</row>
  </sheetData>
  <sheetProtection algorithmName="SHA-512" hashValue="wBWPoat0/I/92mU3WMz+x1PyUwh2fUeHRQuYwMQEwKJ0sLKDieRrgfyy2zsE9IJZAKMtIKXLXVPN5In346IT7Q==" saltValue="U2S9NWptQHmV7+mJsN351w==" spinCount="100000" sheet="1" objects="1" scenarios="1" selectLockedCells="1"/>
  <mergeCells count="20">
    <mergeCell ref="C8:E8"/>
    <mergeCell ref="A3:R3"/>
    <mergeCell ref="D5:H5"/>
    <mergeCell ref="I5:J5"/>
    <mergeCell ref="G7:I7"/>
    <mergeCell ref="K5:O5"/>
    <mergeCell ref="P5:Q5"/>
    <mergeCell ref="P12:R13"/>
    <mergeCell ref="C9:E9"/>
    <mergeCell ref="C10:E10"/>
    <mergeCell ref="C12:C13"/>
    <mergeCell ref="D12:D13"/>
    <mergeCell ref="E12:E13"/>
    <mergeCell ref="F12:F13"/>
    <mergeCell ref="G12:G13"/>
    <mergeCell ref="H12:H13"/>
    <mergeCell ref="I12:I13"/>
    <mergeCell ref="J12:J13"/>
    <mergeCell ref="L12:O13"/>
    <mergeCell ref="K12:K13"/>
  </mergeCells>
  <phoneticPr fontId="2"/>
  <conditionalFormatting sqref="F8:Q8">
    <cfRule type="containsBlanks" dxfId="8" priority="6">
      <formula>LEN(TRIM(F8))=0</formula>
    </cfRule>
  </conditionalFormatting>
  <conditionalFormatting sqref="F9:R10">
    <cfRule type="cellIs" dxfId="7" priority="1" operator="equal">
      <formula>0</formula>
    </cfRule>
  </conditionalFormatting>
  <printOptions horizontalCentered="1"/>
  <pageMargins left="0.39370078740157483" right="0.31496062992125984" top="0.74803149606299213" bottom="0.19685039370078741" header="0.51181102362204722" footer="0.11811023622047245"/>
  <pageSetup paperSize="9" scale="55" orientation="portrait" r:id="rId1"/>
  <headerFooter alignWithMargins="0"/>
  <ignoredErrors>
    <ignoredError sqref="F9:R10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B71"/>
  <sheetViews>
    <sheetView view="pageBreakPreview" zoomScale="85" zoomScaleNormal="50" zoomScaleSheetLayoutView="85" workbookViewId="0">
      <selection activeCell="F7" sqref="F7"/>
    </sheetView>
  </sheetViews>
  <sheetFormatPr defaultRowHeight="12.75"/>
  <cols>
    <col min="1" max="1" width="5.625" style="37" bestFit="1" customWidth="1"/>
    <col min="2" max="2" width="13.875" style="37" customWidth="1"/>
    <col min="3" max="3" width="12.375" style="37" customWidth="1"/>
    <col min="4" max="4" width="7.75" style="37" customWidth="1"/>
    <col min="5" max="5" width="26.25" style="37" customWidth="1"/>
    <col min="6" max="17" width="5.375" style="37" customWidth="1"/>
    <col min="18" max="260" width="9" style="37"/>
    <col min="261" max="261" width="5.625" style="37" bestFit="1" customWidth="1"/>
    <col min="262" max="262" width="15.625" style="37" customWidth="1"/>
    <col min="263" max="263" width="6.25" style="37" bestFit="1" customWidth="1"/>
    <col min="264" max="264" width="13.25" style="37" bestFit="1" customWidth="1"/>
    <col min="265" max="266" width="11.625" style="37" customWidth="1"/>
    <col min="267" max="267" width="2" style="37" customWidth="1"/>
    <col min="268" max="268" width="5.625" style="37" bestFit="1" customWidth="1"/>
    <col min="269" max="269" width="15.625" style="37" customWidth="1"/>
    <col min="270" max="270" width="6.25" style="37" bestFit="1" customWidth="1"/>
    <col min="271" max="271" width="13.25" style="37" bestFit="1" customWidth="1"/>
    <col min="272" max="273" width="11.625" style="37" customWidth="1"/>
    <col min="274" max="516" width="9" style="37"/>
    <col min="517" max="517" width="5.625" style="37" bestFit="1" customWidth="1"/>
    <col min="518" max="518" width="15.625" style="37" customWidth="1"/>
    <col min="519" max="519" width="6.25" style="37" bestFit="1" customWidth="1"/>
    <col min="520" max="520" width="13.25" style="37" bestFit="1" customWidth="1"/>
    <col min="521" max="522" width="11.625" style="37" customWidth="1"/>
    <col min="523" max="523" width="2" style="37" customWidth="1"/>
    <col min="524" max="524" width="5.625" style="37" bestFit="1" customWidth="1"/>
    <col min="525" max="525" width="15.625" style="37" customWidth="1"/>
    <col min="526" max="526" width="6.25" style="37" bestFit="1" customWidth="1"/>
    <col min="527" max="527" width="13.25" style="37" bestFit="1" customWidth="1"/>
    <col min="528" max="529" width="11.625" style="37" customWidth="1"/>
    <col min="530" max="772" width="9" style="37"/>
    <col min="773" max="773" width="5.625" style="37" bestFit="1" customWidth="1"/>
    <col min="774" max="774" width="15.625" style="37" customWidth="1"/>
    <col min="775" max="775" width="6.25" style="37" bestFit="1" customWidth="1"/>
    <col min="776" max="776" width="13.25" style="37" bestFit="1" customWidth="1"/>
    <col min="777" max="778" width="11.625" style="37" customWidth="1"/>
    <col min="779" max="779" width="2" style="37" customWidth="1"/>
    <col min="780" max="780" width="5.625" style="37" bestFit="1" customWidth="1"/>
    <col min="781" max="781" width="15.625" style="37" customWidth="1"/>
    <col min="782" max="782" width="6.25" style="37" bestFit="1" customWidth="1"/>
    <col min="783" max="783" width="13.25" style="37" bestFit="1" customWidth="1"/>
    <col min="784" max="785" width="11.625" style="37" customWidth="1"/>
    <col min="786" max="1028" width="9" style="37"/>
    <col min="1029" max="1029" width="5.625" style="37" bestFit="1" customWidth="1"/>
    <col min="1030" max="1030" width="15.625" style="37" customWidth="1"/>
    <col min="1031" max="1031" width="6.25" style="37" bestFit="1" customWidth="1"/>
    <col min="1032" max="1032" width="13.25" style="37" bestFit="1" customWidth="1"/>
    <col min="1033" max="1034" width="11.625" style="37" customWidth="1"/>
    <col min="1035" max="1035" width="2" style="37" customWidth="1"/>
    <col min="1036" max="1036" width="5.625" style="37" bestFit="1" customWidth="1"/>
    <col min="1037" max="1037" width="15.625" style="37" customWidth="1"/>
    <col min="1038" max="1038" width="6.25" style="37" bestFit="1" customWidth="1"/>
    <col min="1039" max="1039" width="13.25" style="37" bestFit="1" customWidth="1"/>
    <col min="1040" max="1041" width="11.625" style="37" customWidth="1"/>
    <col min="1042" max="1284" width="9" style="37"/>
    <col min="1285" max="1285" width="5.625" style="37" bestFit="1" customWidth="1"/>
    <col min="1286" max="1286" width="15.625" style="37" customWidth="1"/>
    <col min="1287" max="1287" width="6.25" style="37" bestFit="1" customWidth="1"/>
    <col min="1288" max="1288" width="13.25" style="37" bestFit="1" customWidth="1"/>
    <col min="1289" max="1290" width="11.625" style="37" customWidth="1"/>
    <col min="1291" max="1291" width="2" style="37" customWidth="1"/>
    <col min="1292" max="1292" width="5.625" style="37" bestFit="1" customWidth="1"/>
    <col min="1293" max="1293" width="15.625" style="37" customWidth="1"/>
    <col min="1294" max="1294" width="6.25" style="37" bestFit="1" customWidth="1"/>
    <col min="1295" max="1295" width="13.25" style="37" bestFit="1" customWidth="1"/>
    <col min="1296" max="1297" width="11.625" style="37" customWidth="1"/>
    <col min="1298" max="1540" width="9" style="37"/>
    <col min="1541" max="1541" width="5.625" style="37" bestFit="1" customWidth="1"/>
    <col min="1542" max="1542" width="15.625" style="37" customWidth="1"/>
    <col min="1543" max="1543" width="6.25" style="37" bestFit="1" customWidth="1"/>
    <col min="1544" max="1544" width="13.25" style="37" bestFit="1" customWidth="1"/>
    <col min="1545" max="1546" width="11.625" style="37" customWidth="1"/>
    <col min="1547" max="1547" width="2" style="37" customWidth="1"/>
    <col min="1548" max="1548" width="5.625" style="37" bestFit="1" customWidth="1"/>
    <col min="1549" max="1549" width="15.625" style="37" customWidth="1"/>
    <col min="1550" max="1550" width="6.25" style="37" bestFit="1" customWidth="1"/>
    <col min="1551" max="1551" width="13.25" style="37" bestFit="1" customWidth="1"/>
    <col min="1552" max="1553" width="11.625" style="37" customWidth="1"/>
    <col min="1554" max="1796" width="9" style="37"/>
    <col min="1797" max="1797" width="5.625" style="37" bestFit="1" customWidth="1"/>
    <col min="1798" max="1798" width="15.625" style="37" customWidth="1"/>
    <col min="1799" max="1799" width="6.25" style="37" bestFit="1" customWidth="1"/>
    <col min="1800" max="1800" width="13.25" style="37" bestFit="1" customWidth="1"/>
    <col min="1801" max="1802" width="11.625" style="37" customWidth="1"/>
    <col min="1803" max="1803" width="2" style="37" customWidth="1"/>
    <col min="1804" max="1804" width="5.625" style="37" bestFit="1" customWidth="1"/>
    <col min="1805" max="1805" width="15.625" style="37" customWidth="1"/>
    <col min="1806" max="1806" width="6.25" style="37" bestFit="1" customWidth="1"/>
    <col min="1807" max="1807" width="13.25" style="37" bestFit="1" customWidth="1"/>
    <col min="1808" max="1809" width="11.625" style="37" customWidth="1"/>
    <col min="1810" max="2052" width="9" style="37"/>
    <col min="2053" max="2053" width="5.625" style="37" bestFit="1" customWidth="1"/>
    <col min="2054" max="2054" width="15.625" style="37" customWidth="1"/>
    <col min="2055" max="2055" width="6.25" style="37" bestFit="1" customWidth="1"/>
    <col min="2056" max="2056" width="13.25" style="37" bestFit="1" customWidth="1"/>
    <col min="2057" max="2058" width="11.625" style="37" customWidth="1"/>
    <col min="2059" max="2059" width="2" style="37" customWidth="1"/>
    <col min="2060" max="2060" width="5.625" style="37" bestFit="1" customWidth="1"/>
    <col min="2061" max="2061" width="15.625" style="37" customWidth="1"/>
    <col min="2062" max="2062" width="6.25" style="37" bestFit="1" customWidth="1"/>
    <col min="2063" max="2063" width="13.25" style="37" bestFit="1" customWidth="1"/>
    <col min="2064" max="2065" width="11.625" style="37" customWidth="1"/>
    <col min="2066" max="2308" width="9" style="37"/>
    <col min="2309" max="2309" width="5.625" style="37" bestFit="1" customWidth="1"/>
    <col min="2310" max="2310" width="15.625" style="37" customWidth="1"/>
    <col min="2311" max="2311" width="6.25" style="37" bestFit="1" customWidth="1"/>
    <col min="2312" max="2312" width="13.25" style="37" bestFit="1" customWidth="1"/>
    <col min="2313" max="2314" width="11.625" style="37" customWidth="1"/>
    <col min="2315" max="2315" width="2" style="37" customWidth="1"/>
    <col min="2316" max="2316" width="5.625" style="37" bestFit="1" customWidth="1"/>
    <col min="2317" max="2317" width="15.625" style="37" customWidth="1"/>
    <col min="2318" max="2318" width="6.25" style="37" bestFit="1" customWidth="1"/>
    <col min="2319" max="2319" width="13.25" style="37" bestFit="1" customWidth="1"/>
    <col min="2320" max="2321" width="11.625" style="37" customWidth="1"/>
    <col min="2322" max="2564" width="9" style="37"/>
    <col min="2565" max="2565" width="5.625" style="37" bestFit="1" customWidth="1"/>
    <col min="2566" max="2566" width="15.625" style="37" customWidth="1"/>
    <col min="2567" max="2567" width="6.25" style="37" bestFit="1" customWidth="1"/>
    <col min="2568" max="2568" width="13.25" style="37" bestFit="1" customWidth="1"/>
    <col min="2569" max="2570" width="11.625" style="37" customWidth="1"/>
    <col min="2571" max="2571" width="2" style="37" customWidth="1"/>
    <col min="2572" max="2572" width="5.625" style="37" bestFit="1" customWidth="1"/>
    <col min="2573" max="2573" width="15.625" style="37" customWidth="1"/>
    <col min="2574" max="2574" width="6.25" style="37" bestFit="1" customWidth="1"/>
    <col min="2575" max="2575" width="13.25" style="37" bestFit="1" customWidth="1"/>
    <col min="2576" max="2577" width="11.625" style="37" customWidth="1"/>
    <col min="2578" max="2820" width="9" style="37"/>
    <col min="2821" max="2821" width="5.625" style="37" bestFit="1" customWidth="1"/>
    <col min="2822" max="2822" width="15.625" style="37" customWidth="1"/>
    <col min="2823" max="2823" width="6.25" style="37" bestFit="1" customWidth="1"/>
    <col min="2824" max="2824" width="13.25" style="37" bestFit="1" customWidth="1"/>
    <col min="2825" max="2826" width="11.625" style="37" customWidth="1"/>
    <col min="2827" max="2827" width="2" style="37" customWidth="1"/>
    <col min="2828" max="2828" width="5.625" style="37" bestFit="1" customWidth="1"/>
    <col min="2829" max="2829" width="15.625" style="37" customWidth="1"/>
    <col min="2830" max="2830" width="6.25" style="37" bestFit="1" customWidth="1"/>
    <col min="2831" max="2831" width="13.25" style="37" bestFit="1" customWidth="1"/>
    <col min="2832" max="2833" width="11.625" style="37" customWidth="1"/>
    <col min="2834" max="3076" width="9" style="37"/>
    <col min="3077" max="3077" width="5.625" style="37" bestFit="1" customWidth="1"/>
    <col min="3078" max="3078" width="15.625" style="37" customWidth="1"/>
    <col min="3079" max="3079" width="6.25" style="37" bestFit="1" customWidth="1"/>
    <col min="3080" max="3080" width="13.25" style="37" bestFit="1" customWidth="1"/>
    <col min="3081" max="3082" width="11.625" style="37" customWidth="1"/>
    <col min="3083" max="3083" width="2" style="37" customWidth="1"/>
    <col min="3084" max="3084" width="5.625" style="37" bestFit="1" customWidth="1"/>
    <col min="3085" max="3085" width="15.625" style="37" customWidth="1"/>
    <col min="3086" max="3086" width="6.25" style="37" bestFit="1" customWidth="1"/>
    <col min="3087" max="3087" width="13.25" style="37" bestFit="1" customWidth="1"/>
    <col min="3088" max="3089" width="11.625" style="37" customWidth="1"/>
    <col min="3090" max="3332" width="9" style="37"/>
    <col min="3333" max="3333" width="5.625" style="37" bestFit="1" customWidth="1"/>
    <col min="3334" max="3334" width="15.625" style="37" customWidth="1"/>
    <col min="3335" max="3335" width="6.25" style="37" bestFit="1" customWidth="1"/>
    <col min="3336" max="3336" width="13.25" style="37" bestFit="1" customWidth="1"/>
    <col min="3337" max="3338" width="11.625" style="37" customWidth="1"/>
    <col min="3339" max="3339" width="2" style="37" customWidth="1"/>
    <col min="3340" max="3340" width="5.625" style="37" bestFit="1" customWidth="1"/>
    <col min="3341" max="3341" width="15.625" style="37" customWidth="1"/>
    <col min="3342" max="3342" width="6.25" style="37" bestFit="1" customWidth="1"/>
    <col min="3343" max="3343" width="13.25" style="37" bestFit="1" customWidth="1"/>
    <col min="3344" max="3345" width="11.625" style="37" customWidth="1"/>
    <col min="3346" max="3588" width="9" style="37"/>
    <col min="3589" max="3589" width="5.625" style="37" bestFit="1" customWidth="1"/>
    <col min="3590" max="3590" width="15.625" style="37" customWidth="1"/>
    <col min="3591" max="3591" width="6.25" style="37" bestFit="1" customWidth="1"/>
    <col min="3592" max="3592" width="13.25" style="37" bestFit="1" customWidth="1"/>
    <col min="3593" max="3594" width="11.625" style="37" customWidth="1"/>
    <col min="3595" max="3595" width="2" style="37" customWidth="1"/>
    <col min="3596" max="3596" width="5.625" style="37" bestFit="1" customWidth="1"/>
    <col min="3597" max="3597" width="15.625" style="37" customWidth="1"/>
    <col min="3598" max="3598" width="6.25" style="37" bestFit="1" customWidth="1"/>
    <col min="3599" max="3599" width="13.25" style="37" bestFit="1" customWidth="1"/>
    <col min="3600" max="3601" width="11.625" style="37" customWidth="1"/>
    <col min="3602" max="3844" width="9" style="37"/>
    <col min="3845" max="3845" width="5.625" style="37" bestFit="1" customWidth="1"/>
    <col min="3846" max="3846" width="15.625" style="37" customWidth="1"/>
    <col min="3847" max="3847" width="6.25" style="37" bestFit="1" customWidth="1"/>
    <col min="3848" max="3848" width="13.25" style="37" bestFit="1" customWidth="1"/>
    <col min="3849" max="3850" width="11.625" style="37" customWidth="1"/>
    <col min="3851" max="3851" width="2" style="37" customWidth="1"/>
    <col min="3852" max="3852" width="5.625" style="37" bestFit="1" customWidth="1"/>
    <col min="3853" max="3853" width="15.625" style="37" customWidth="1"/>
    <col min="3854" max="3854" width="6.25" style="37" bestFit="1" customWidth="1"/>
    <col min="3855" max="3855" width="13.25" style="37" bestFit="1" customWidth="1"/>
    <col min="3856" max="3857" width="11.625" style="37" customWidth="1"/>
    <col min="3858" max="4100" width="9" style="37"/>
    <col min="4101" max="4101" width="5.625" style="37" bestFit="1" customWidth="1"/>
    <col min="4102" max="4102" width="15.625" style="37" customWidth="1"/>
    <col min="4103" max="4103" width="6.25" style="37" bestFit="1" customWidth="1"/>
    <col min="4104" max="4104" width="13.25" style="37" bestFit="1" customWidth="1"/>
    <col min="4105" max="4106" width="11.625" style="37" customWidth="1"/>
    <col min="4107" max="4107" width="2" style="37" customWidth="1"/>
    <col min="4108" max="4108" width="5.625" style="37" bestFit="1" customWidth="1"/>
    <col min="4109" max="4109" width="15.625" style="37" customWidth="1"/>
    <col min="4110" max="4110" width="6.25" style="37" bestFit="1" customWidth="1"/>
    <col min="4111" max="4111" width="13.25" style="37" bestFit="1" customWidth="1"/>
    <col min="4112" max="4113" width="11.625" style="37" customWidth="1"/>
    <col min="4114" max="4356" width="9" style="37"/>
    <col min="4357" max="4357" width="5.625" style="37" bestFit="1" customWidth="1"/>
    <col min="4358" max="4358" width="15.625" style="37" customWidth="1"/>
    <col min="4359" max="4359" width="6.25" style="37" bestFit="1" customWidth="1"/>
    <col min="4360" max="4360" width="13.25" style="37" bestFit="1" customWidth="1"/>
    <col min="4361" max="4362" width="11.625" style="37" customWidth="1"/>
    <col min="4363" max="4363" width="2" style="37" customWidth="1"/>
    <col min="4364" max="4364" width="5.625" style="37" bestFit="1" customWidth="1"/>
    <col min="4365" max="4365" width="15.625" style="37" customWidth="1"/>
    <col min="4366" max="4366" width="6.25" style="37" bestFit="1" customWidth="1"/>
    <col min="4367" max="4367" width="13.25" style="37" bestFit="1" customWidth="1"/>
    <col min="4368" max="4369" width="11.625" style="37" customWidth="1"/>
    <col min="4370" max="4612" width="9" style="37"/>
    <col min="4613" max="4613" width="5.625" style="37" bestFit="1" customWidth="1"/>
    <col min="4614" max="4614" width="15.625" style="37" customWidth="1"/>
    <col min="4615" max="4615" width="6.25" style="37" bestFit="1" customWidth="1"/>
    <col min="4616" max="4616" width="13.25" style="37" bestFit="1" customWidth="1"/>
    <col min="4617" max="4618" width="11.625" style="37" customWidth="1"/>
    <col min="4619" max="4619" width="2" style="37" customWidth="1"/>
    <col min="4620" max="4620" width="5.625" style="37" bestFit="1" customWidth="1"/>
    <col min="4621" max="4621" width="15.625" style="37" customWidth="1"/>
    <col min="4622" max="4622" width="6.25" style="37" bestFit="1" customWidth="1"/>
    <col min="4623" max="4623" width="13.25" style="37" bestFit="1" customWidth="1"/>
    <col min="4624" max="4625" width="11.625" style="37" customWidth="1"/>
    <col min="4626" max="4868" width="9" style="37"/>
    <col min="4869" max="4869" width="5.625" style="37" bestFit="1" customWidth="1"/>
    <col min="4870" max="4870" width="15.625" style="37" customWidth="1"/>
    <col min="4871" max="4871" width="6.25" style="37" bestFit="1" customWidth="1"/>
    <col min="4872" max="4872" width="13.25" style="37" bestFit="1" customWidth="1"/>
    <col min="4873" max="4874" width="11.625" style="37" customWidth="1"/>
    <col min="4875" max="4875" width="2" style="37" customWidth="1"/>
    <col min="4876" max="4876" width="5.625" style="37" bestFit="1" customWidth="1"/>
    <col min="4877" max="4877" width="15.625" style="37" customWidth="1"/>
    <col min="4878" max="4878" width="6.25" style="37" bestFit="1" customWidth="1"/>
    <col min="4879" max="4879" width="13.25" style="37" bestFit="1" customWidth="1"/>
    <col min="4880" max="4881" width="11.625" style="37" customWidth="1"/>
    <col min="4882" max="5124" width="9" style="37"/>
    <col min="5125" max="5125" width="5.625" style="37" bestFit="1" customWidth="1"/>
    <col min="5126" max="5126" width="15.625" style="37" customWidth="1"/>
    <col min="5127" max="5127" width="6.25" style="37" bestFit="1" customWidth="1"/>
    <col min="5128" max="5128" width="13.25" style="37" bestFit="1" customWidth="1"/>
    <col min="5129" max="5130" width="11.625" style="37" customWidth="1"/>
    <col min="5131" max="5131" width="2" style="37" customWidth="1"/>
    <col min="5132" max="5132" width="5.625" style="37" bestFit="1" customWidth="1"/>
    <col min="5133" max="5133" width="15.625" style="37" customWidth="1"/>
    <col min="5134" max="5134" width="6.25" style="37" bestFit="1" customWidth="1"/>
    <col min="5135" max="5135" width="13.25" style="37" bestFit="1" customWidth="1"/>
    <col min="5136" max="5137" width="11.625" style="37" customWidth="1"/>
    <col min="5138" max="5380" width="9" style="37"/>
    <col min="5381" max="5381" width="5.625" style="37" bestFit="1" customWidth="1"/>
    <col min="5382" max="5382" width="15.625" style="37" customWidth="1"/>
    <col min="5383" max="5383" width="6.25" style="37" bestFit="1" customWidth="1"/>
    <col min="5384" max="5384" width="13.25" style="37" bestFit="1" customWidth="1"/>
    <col min="5385" max="5386" width="11.625" style="37" customWidth="1"/>
    <col min="5387" max="5387" width="2" style="37" customWidth="1"/>
    <col min="5388" max="5388" width="5.625" style="37" bestFit="1" customWidth="1"/>
    <col min="5389" max="5389" width="15.625" style="37" customWidth="1"/>
    <col min="5390" max="5390" width="6.25" style="37" bestFit="1" customWidth="1"/>
    <col min="5391" max="5391" width="13.25" style="37" bestFit="1" customWidth="1"/>
    <col min="5392" max="5393" width="11.625" style="37" customWidth="1"/>
    <col min="5394" max="5636" width="9" style="37"/>
    <col min="5637" max="5637" width="5.625" style="37" bestFit="1" customWidth="1"/>
    <col min="5638" max="5638" width="15.625" style="37" customWidth="1"/>
    <col min="5639" max="5639" width="6.25" style="37" bestFit="1" customWidth="1"/>
    <col min="5640" max="5640" width="13.25" style="37" bestFit="1" customWidth="1"/>
    <col min="5641" max="5642" width="11.625" style="37" customWidth="1"/>
    <col min="5643" max="5643" width="2" style="37" customWidth="1"/>
    <col min="5644" max="5644" width="5.625" style="37" bestFit="1" customWidth="1"/>
    <col min="5645" max="5645" width="15.625" style="37" customWidth="1"/>
    <col min="5646" max="5646" width="6.25" style="37" bestFit="1" customWidth="1"/>
    <col min="5647" max="5647" width="13.25" style="37" bestFit="1" customWidth="1"/>
    <col min="5648" max="5649" width="11.625" style="37" customWidth="1"/>
    <col min="5650" max="5892" width="9" style="37"/>
    <col min="5893" max="5893" width="5.625" style="37" bestFit="1" customWidth="1"/>
    <col min="5894" max="5894" width="15.625" style="37" customWidth="1"/>
    <col min="5895" max="5895" width="6.25" style="37" bestFit="1" customWidth="1"/>
    <col min="5896" max="5896" width="13.25" style="37" bestFit="1" customWidth="1"/>
    <col min="5897" max="5898" width="11.625" style="37" customWidth="1"/>
    <col min="5899" max="5899" width="2" style="37" customWidth="1"/>
    <col min="5900" max="5900" width="5.625" style="37" bestFit="1" customWidth="1"/>
    <col min="5901" max="5901" width="15.625" style="37" customWidth="1"/>
    <col min="5902" max="5902" width="6.25" style="37" bestFit="1" customWidth="1"/>
    <col min="5903" max="5903" width="13.25" style="37" bestFit="1" customWidth="1"/>
    <col min="5904" max="5905" width="11.625" style="37" customWidth="1"/>
    <col min="5906" max="6148" width="9" style="37"/>
    <col min="6149" max="6149" width="5.625" style="37" bestFit="1" customWidth="1"/>
    <col min="6150" max="6150" width="15.625" style="37" customWidth="1"/>
    <col min="6151" max="6151" width="6.25" style="37" bestFit="1" customWidth="1"/>
    <col min="6152" max="6152" width="13.25" style="37" bestFit="1" customWidth="1"/>
    <col min="6153" max="6154" width="11.625" style="37" customWidth="1"/>
    <col min="6155" max="6155" width="2" style="37" customWidth="1"/>
    <col min="6156" max="6156" width="5.625" style="37" bestFit="1" customWidth="1"/>
    <col min="6157" max="6157" width="15.625" style="37" customWidth="1"/>
    <col min="6158" max="6158" width="6.25" style="37" bestFit="1" customWidth="1"/>
    <col min="6159" max="6159" width="13.25" style="37" bestFit="1" customWidth="1"/>
    <col min="6160" max="6161" width="11.625" style="37" customWidth="1"/>
    <col min="6162" max="6404" width="9" style="37"/>
    <col min="6405" max="6405" width="5.625" style="37" bestFit="1" customWidth="1"/>
    <col min="6406" max="6406" width="15.625" style="37" customWidth="1"/>
    <col min="6407" max="6407" width="6.25" style="37" bestFit="1" customWidth="1"/>
    <col min="6408" max="6408" width="13.25" style="37" bestFit="1" customWidth="1"/>
    <col min="6409" max="6410" width="11.625" style="37" customWidth="1"/>
    <col min="6411" max="6411" width="2" style="37" customWidth="1"/>
    <col min="6412" max="6412" width="5.625" style="37" bestFit="1" customWidth="1"/>
    <col min="6413" max="6413" width="15.625" style="37" customWidth="1"/>
    <col min="6414" max="6414" width="6.25" style="37" bestFit="1" customWidth="1"/>
    <col min="6415" max="6415" width="13.25" style="37" bestFit="1" customWidth="1"/>
    <col min="6416" max="6417" width="11.625" style="37" customWidth="1"/>
    <col min="6418" max="6660" width="9" style="37"/>
    <col min="6661" max="6661" width="5.625" style="37" bestFit="1" customWidth="1"/>
    <col min="6662" max="6662" width="15.625" style="37" customWidth="1"/>
    <col min="6663" max="6663" width="6.25" style="37" bestFit="1" customWidth="1"/>
    <col min="6664" max="6664" width="13.25" style="37" bestFit="1" customWidth="1"/>
    <col min="6665" max="6666" width="11.625" style="37" customWidth="1"/>
    <col min="6667" max="6667" width="2" style="37" customWidth="1"/>
    <col min="6668" max="6668" width="5.625" style="37" bestFit="1" customWidth="1"/>
    <col min="6669" max="6669" width="15.625" style="37" customWidth="1"/>
    <col min="6670" max="6670" width="6.25" style="37" bestFit="1" customWidth="1"/>
    <col min="6671" max="6671" width="13.25" style="37" bestFit="1" customWidth="1"/>
    <col min="6672" max="6673" width="11.625" style="37" customWidth="1"/>
    <col min="6674" max="6916" width="9" style="37"/>
    <col min="6917" max="6917" width="5.625" style="37" bestFit="1" customWidth="1"/>
    <col min="6918" max="6918" width="15.625" style="37" customWidth="1"/>
    <col min="6919" max="6919" width="6.25" style="37" bestFit="1" customWidth="1"/>
    <col min="6920" max="6920" width="13.25" style="37" bestFit="1" customWidth="1"/>
    <col min="6921" max="6922" width="11.625" style="37" customWidth="1"/>
    <col min="6923" max="6923" width="2" style="37" customWidth="1"/>
    <col min="6924" max="6924" width="5.625" style="37" bestFit="1" customWidth="1"/>
    <col min="6925" max="6925" width="15.625" style="37" customWidth="1"/>
    <col min="6926" max="6926" width="6.25" style="37" bestFit="1" customWidth="1"/>
    <col min="6927" max="6927" width="13.25" style="37" bestFit="1" customWidth="1"/>
    <col min="6928" max="6929" width="11.625" style="37" customWidth="1"/>
    <col min="6930" max="7172" width="9" style="37"/>
    <col min="7173" max="7173" width="5.625" style="37" bestFit="1" customWidth="1"/>
    <col min="7174" max="7174" width="15.625" style="37" customWidth="1"/>
    <col min="7175" max="7175" width="6.25" style="37" bestFit="1" customWidth="1"/>
    <col min="7176" max="7176" width="13.25" style="37" bestFit="1" customWidth="1"/>
    <col min="7177" max="7178" width="11.625" style="37" customWidth="1"/>
    <col min="7179" max="7179" width="2" style="37" customWidth="1"/>
    <col min="7180" max="7180" width="5.625" style="37" bestFit="1" customWidth="1"/>
    <col min="7181" max="7181" width="15.625" style="37" customWidth="1"/>
    <col min="7182" max="7182" width="6.25" style="37" bestFit="1" customWidth="1"/>
    <col min="7183" max="7183" width="13.25" style="37" bestFit="1" customWidth="1"/>
    <col min="7184" max="7185" width="11.625" style="37" customWidth="1"/>
    <col min="7186" max="7428" width="9" style="37"/>
    <col min="7429" max="7429" width="5.625" style="37" bestFit="1" customWidth="1"/>
    <col min="7430" max="7430" width="15.625" style="37" customWidth="1"/>
    <col min="7431" max="7431" width="6.25" style="37" bestFit="1" customWidth="1"/>
    <col min="7432" max="7432" width="13.25" style="37" bestFit="1" customWidth="1"/>
    <col min="7433" max="7434" width="11.625" style="37" customWidth="1"/>
    <col min="7435" max="7435" width="2" style="37" customWidth="1"/>
    <col min="7436" max="7436" width="5.625" style="37" bestFit="1" customWidth="1"/>
    <col min="7437" max="7437" width="15.625" style="37" customWidth="1"/>
    <col min="7438" max="7438" width="6.25" style="37" bestFit="1" customWidth="1"/>
    <col min="7439" max="7439" width="13.25" style="37" bestFit="1" customWidth="1"/>
    <col min="7440" max="7441" width="11.625" style="37" customWidth="1"/>
    <col min="7442" max="7684" width="9" style="37"/>
    <col min="7685" max="7685" width="5.625" style="37" bestFit="1" customWidth="1"/>
    <col min="7686" max="7686" width="15.625" style="37" customWidth="1"/>
    <col min="7687" max="7687" width="6.25" style="37" bestFit="1" customWidth="1"/>
    <col min="7688" max="7688" width="13.25" style="37" bestFit="1" customWidth="1"/>
    <col min="7689" max="7690" width="11.625" style="37" customWidth="1"/>
    <col min="7691" max="7691" width="2" style="37" customWidth="1"/>
    <col min="7692" max="7692" width="5.625" style="37" bestFit="1" customWidth="1"/>
    <col min="7693" max="7693" width="15.625" style="37" customWidth="1"/>
    <col min="7694" max="7694" width="6.25" style="37" bestFit="1" customWidth="1"/>
    <col min="7695" max="7695" width="13.25" style="37" bestFit="1" customWidth="1"/>
    <col min="7696" max="7697" width="11.625" style="37" customWidth="1"/>
    <col min="7698" max="7940" width="9" style="37"/>
    <col min="7941" max="7941" width="5.625" style="37" bestFit="1" customWidth="1"/>
    <col min="7942" max="7942" width="15.625" style="37" customWidth="1"/>
    <col min="7943" max="7943" width="6.25" style="37" bestFit="1" customWidth="1"/>
    <col min="7944" max="7944" width="13.25" style="37" bestFit="1" customWidth="1"/>
    <col min="7945" max="7946" width="11.625" style="37" customWidth="1"/>
    <col min="7947" max="7947" width="2" style="37" customWidth="1"/>
    <col min="7948" max="7948" width="5.625" style="37" bestFit="1" customWidth="1"/>
    <col min="7949" max="7949" width="15.625" style="37" customWidth="1"/>
    <col min="7950" max="7950" width="6.25" style="37" bestFit="1" customWidth="1"/>
    <col min="7951" max="7951" width="13.25" style="37" bestFit="1" customWidth="1"/>
    <col min="7952" max="7953" width="11.625" style="37" customWidth="1"/>
    <col min="7954" max="8196" width="9" style="37"/>
    <col min="8197" max="8197" width="5.625" style="37" bestFit="1" customWidth="1"/>
    <col min="8198" max="8198" width="15.625" style="37" customWidth="1"/>
    <col min="8199" max="8199" width="6.25" style="37" bestFit="1" customWidth="1"/>
    <col min="8200" max="8200" width="13.25" style="37" bestFit="1" customWidth="1"/>
    <col min="8201" max="8202" width="11.625" style="37" customWidth="1"/>
    <col min="8203" max="8203" width="2" style="37" customWidth="1"/>
    <col min="8204" max="8204" width="5.625" style="37" bestFit="1" customWidth="1"/>
    <col min="8205" max="8205" width="15.625" style="37" customWidth="1"/>
    <col min="8206" max="8206" width="6.25" style="37" bestFit="1" customWidth="1"/>
    <col min="8207" max="8207" width="13.25" style="37" bestFit="1" customWidth="1"/>
    <col min="8208" max="8209" width="11.625" style="37" customWidth="1"/>
    <col min="8210" max="8452" width="9" style="37"/>
    <col min="8453" max="8453" width="5.625" style="37" bestFit="1" customWidth="1"/>
    <col min="8454" max="8454" width="15.625" style="37" customWidth="1"/>
    <col min="8455" max="8455" width="6.25" style="37" bestFit="1" customWidth="1"/>
    <col min="8456" max="8456" width="13.25" style="37" bestFit="1" customWidth="1"/>
    <col min="8457" max="8458" width="11.625" style="37" customWidth="1"/>
    <col min="8459" max="8459" width="2" style="37" customWidth="1"/>
    <col min="8460" max="8460" width="5.625" style="37" bestFit="1" customWidth="1"/>
    <col min="8461" max="8461" width="15.625" style="37" customWidth="1"/>
    <col min="8462" max="8462" width="6.25" style="37" bestFit="1" customWidth="1"/>
    <col min="8463" max="8463" width="13.25" style="37" bestFit="1" customWidth="1"/>
    <col min="8464" max="8465" width="11.625" style="37" customWidth="1"/>
    <col min="8466" max="8708" width="9" style="37"/>
    <col min="8709" max="8709" width="5.625" style="37" bestFit="1" customWidth="1"/>
    <col min="8710" max="8710" width="15.625" style="37" customWidth="1"/>
    <col min="8711" max="8711" width="6.25" style="37" bestFit="1" customWidth="1"/>
    <col min="8712" max="8712" width="13.25" style="37" bestFit="1" customWidth="1"/>
    <col min="8713" max="8714" width="11.625" style="37" customWidth="1"/>
    <col min="8715" max="8715" width="2" style="37" customWidth="1"/>
    <col min="8716" max="8716" width="5.625" style="37" bestFit="1" customWidth="1"/>
    <col min="8717" max="8717" width="15.625" style="37" customWidth="1"/>
    <col min="8718" max="8718" width="6.25" style="37" bestFit="1" customWidth="1"/>
    <col min="8719" max="8719" width="13.25" style="37" bestFit="1" customWidth="1"/>
    <col min="8720" max="8721" width="11.625" style="37" customWidth="1"/>
    <col min="8722" max="8964" width="9" style="37"/>
    <col min="8965" max="8965" width="5.625" style="37" bestFit="1" customWidth="1"/>
    <col min="8966" max="8966" width="15.625" style="37" customWidth="1"/>
    <col min="8967" max="8967" width="6.25" style="37" bestFit="1" customWidth="1"/>
    <col min="8968" max="8968" width="13.25" style="37" bestFit="1" customWidth="1"/>
    <col min="8969" max="8970" width="11.625" style="37" customWidth="1"/>
    <col min="8971" max="8971" width="2" style="37" customWidth="1"/>
    <col min="8972" max="8972" width="5.625" style="37" bestFit="1" customWidth="1"/>
    <col min="8973" max="8973" width="15.625" style="37" customWidth="1"/>
    <col min="8974" max="8974" width="6.25" style="37" bestFit="1" customWidth="1"/>
    <col min="8975" max="8975" width="13.25" style="37" bestFit="1" customWidth="1"/>
    <col min="8976" max="8977" width="11.625" style="37" customWidth="1"/>
    <col min="8978" max="9220" width="9" style="37"/>
    <col min="9221" max="9221" width="5.625" style="37" bestFit="1" customWidth="1"/>
    <col min="9222" max="9222" width="15.625" style="37" customWidth="1"/>
    <col min="9223" max="9223" width="6.25" style="37" bestFit="1" customWidth="1"/>
    <col min="9224" max="9224" width="13.25" style="37" bestFit="1" customWidth="1"/>
    <col min="9225" max="9226" width="11.625" style="37" customWidth="1"/>
    <col min="9227" max="9227" width="2" style="37" customWidth="1"/>
    <col min="9228" max="9228" width="5.625" style="37" bestFit="1" customWidth="1"/>
    <col min="9229" max="9229" width="15.625" style="37" customWidth="1"/>
    <col min="9230" max="9230" width="6.25" style="37" bestFit="1" customWidth="1"/>
    <col min="9231" max="9231" width="13.25" style="37" bestFit="1" customWidth="1"/>
    <col min="9232" max="9233" width="11.625" style="37" customWidth="1"/>
    <col min="9234" max="9476" width="9" style="37"/>
    <col min="9477" max="9477" width="5.625" style="37" bestFit="1" customWidth="1"/>
    <col min="9478" max="9478" width="15.625" style="37" customWidth="1"/>
    <col min="9479" max="9479" width="6.25" style="37" bestFit="1" customWidth="1"/>
    <col min="9480" max="9480" width="13.25" style="37" bestFit="1" customWidth="1"/>
    <col min="9481" max="9482" width="11.625" style="37" customWidth="1"/>
    <col min="9483" max="9483" width="2" style="37" customWidth="1"/>
    <col min="9484" max="9484" width="5.625" style="37" bestFit="1" customWidth="1"/>
    <col min="9485" max="9485" width="15.625" style="37" customWidth="1"/>
    <col min="9486" max="9486" width="6.25" style="37" bestFit="1" customWidth="1"/>
    <col min="9487" max="9487" width="13.25" style="37" bestFit="1" customWidth="1"/>
    <col min="9488" max="9489" width="11.625" style="37" customWidth="1"/>
    <col min="9490" max="9732" width="9" style="37"/>
    <col min="9733" max="9733" width="5.625" style="37" bestFit="1" customWidth="1"/>
    <col min="9734" max="9734" width="15.625" style="37" customWidth="1"/>
    <col min="9735" max="9735" width="6.25" style="37" bestFit="1" customWidth="1"/>
    <col min="9736" max="9736" width="13.25" style="37" bestFit="1" customWidth="1"/>
    <col min="9737" max="9738" width="11.625" style="37" customWidth="1"/>
    <col min="9739" max="9739" width="2" style="37" customWidth="1"/>
    <col min="9740" max="9740" width="5.625" style="37" bestFit="1" customWidth="1"/>
    <col min="9741" max="9741" width="15.625" style="37" customWidth="1"/>
    <col min="9742" max="9742" width="6.25" style="37" bestFit="1" customWidth="1"/>
    <col min="9743" max="9743" width="13.25" style="37" bestFit="1" customWidth="1"/>
    <col min="9744" max="9745" width="11.625" style="37" customWidth="1"/>
    <col min="9746" max="9988" width="9" style="37"/>
    <col min="9989" max="9989" width="5.625" style="37" bestFit="1" customWidth="1"/>
    <col min="9990" max="9990" width="15.625" style="37" customWidth="1"/>
    <col min="9991" max="9991" width="6.25" style="37" bestFit="1" customWidth="1"/>
    <col min="9992" max="9992" width="13.25" style="37" bestFit="1" customWidth="1"/>
    <col min="9993" max="9994" width="11.625" style="37" customWidth="1"/>
    <col min="9995" max="9995" width="2" style="37" customWidth="1"/>
    <col min="9996" max="9996" width="5.625" style="37" bestFit="1" customWidth="1"/>
    <col min="9997" max="9997" width="15.625" style="37" customWidth="1"/>
    <col min="9998" max="9998" width="6.25" style="37" bestFit="1" customWidth="1"/>
    <col min="9999" max="9999" width="13.25" style="37" bestFit="1" customWidth="1"/>
    <col min="10000" max="10001" width="11.625" style="37" customWidth="1"/>
    <col min="10002" max="10244" width="9" style="37"/>
    <col min="10245" max="10245" width="5.625" style="37" bestFit="1" customWidth="1"/>
    <col min="10246" max="10246" width="15.625" style="37" customWidth="1"/>
    <col min="10247" max="10247" width="6.25" style="37" bestFit="1" customWidth="1"/>
    <col min="10248" max="10248" width="13.25" style="37" bestFit="1" customWidth="1"/>
    <col min="10249" max="10250" width="11.625" style="37" customWidth="1"/>
    <col min="10251" max="10251" width="2" style="37" customWidth="1"/>
    <col min="10252" max="10252" width="5.625" style="37" bestFit="1" customWidth="1"/>
    <col min="10253" max="10253" width="15.625" style="37" customWidth="1"/>
    <col min="10254" max="10254" width="6.25" style="37" bestFit="1" customWidth="1"/>
    <col min="10255" max="10255" width="13.25" style="37" bestFit="1" customWidth="1"/>
    <col min="10256" max="10257" width="11.625" style="37" customWidth="1"/>
    <col min="10258" max="10500" width="9" style="37"/>
    <col min="10501" max="10501" width="5.625" style="37" bestFit="1" customWidth="1"/>
    <col min="10502" max="10502" width="15.625" style="37" customWidth="1"/>
    <col min="10503" max="10503" width="6.25" style="37" bestFit="1" customWidth="1"/>
    <col min="10504" max="10504" width="13.25" style="37" bestFit="1" customWidth="1"/>
    <col min="10505" max="10506" width="11.625" style="37" customWidth="1"/>
    <col min="10507" max="10507" width="2" style="37" customWidth="1"/>
    <col min="10508" max="10508" width="5.625" style="37" bestFit="1" customWidth="1"/>
    <col min="10509" max="10509" width="15.625" style="37" customWidth="1"/>
    <col min="10510" max="10510" width="6.25" style="37" bestFit="1" customWidth="1"/>
    <col min="10511" max="10511" width="13.25" style="37" bestFit="1" customWidth="1"/>
    <col min="10512" max="10513" width="11.625" style="37" customWidth="1"/>
    <col min="10514" max="10756" width="9" style="37"/>
    <col min="10757" max="10757" width="5.625" style="37" bestFit="1" customWidth="1"/>
    <col min="10758" max="10758" width="15.625" style="37" customWidth="1"/>
    <col min="10759" max="10759" width="6.25" style="37" bestFit="1" customWidth="1"/>
    <col min="10760" max="10760" width="13.25" style="37" bestFit="1" customWidth="1"/>
    <col min="10761" max="10762" width="11.625" style="37" customWidth="1"/>
    <col min="10763" max="10763" width="2" style="37" customWidth="1"/>
    <col min="10764" max="10764" width="5.625" style="37" bestFit="1" customWidth="1"/>
    <col min="10765" max="10765" width="15.625" style="37" customWidth="1"/>
    <col min="10766" max="10766" width="6.25" style="37" bestFit="1" customWidth="1"/>
    <col min="10767" max="10767" width="13.25" style="37" bestFit="1" customWidth="1"/>
    <col min="10768" max="10769" width="11.625" style="37" customWidth="1"/>
    <col min="10770" max="11012" width="9" style="37"/>
    <col min="11013" max="11013" width="5.625" style="37" bestFit="1" customWidth="1"/>
    <col min="11014" max="11014" width="15.625" style="37" customWidth="1"/>
    <col min="11015" max="11015" width="6.25" style="37" bestFit="1" customWidth="1"/>
    <col min="11016" max="11016" width="13.25" style="37" bestFit="1" customWidth="1"/>
    <col min="11017" max="11018" width="11.625" style="37" customWidth="1"/>
    <col min="11019" max="11019" width="2" style="37" customWidth="1"/>
    <col min="11020" max="11020" width="5.625" style="37" bestFit="1" customWidth="1"/>
    <col min="11021" max="11021" width="15.625" style="37" customWidth="1"/>
    <col min="11022" max="11022" width="6.25" style="37" bestFit="1" customWidth="1"/>
    <col min="11023" max="11023" width="13.25" style="37" bestFit="1" customWidth="1"/>
    <col min="11024" max="11025" width="11.625" style="37" customWidth="1"/>
    <col min="11026" max="11268" width="9" style="37"/>
    <col min="11269" max="11269" width="5.625" style="37" bestFit="1" customWidth="1"/>
    <col min="11270" max="11270" width="15.625" style="37" customWidth="1"/>
    <col min="11271" max="11271" width="6.25" style="37" bestFit="1" customWidth="1"/>
    <col min="11272" max="11272" width="13.25" style="37" bestFit="1" customWidth="1"/>
    <col min="11273" max="11274" width="11.625" style="37" customWidth="1"/>
    <col min="11275" max="11275" width="2" style="37" customWidth="1"/>
    <col min="11276" max="11276" width="5.625" style="37" bestFit="1" customWidth="1"/>
    <col min="11277" max="11277" width="15.625" style="37" customWidth="1"/>
    <col min="11278" max="11278" width="6.25" style="37" bestFit="1" customWidth="1"/>
    <col min="11279" max="11279" width="13.25" style="37" bestFit="1" customWidth="1"/>
    <col min="11280" max="11281" width="11.625" style="37" customWidth="1"/>
    <col min="11282" max="11524" width="9" style="37"/>
    <col min="11525" max="11525" width="5.625" style="37" bestFit="1" customWidth="1"/>
    <col min="11526" max="11526" width="15.625" style="37" customWidth="1"/>
    <col min="11527" max="11527" width="6.25" style="37" bestFit="1" customWidth="1"/>
    <col min="11528" max="11528" width="13.25" style="37" bestFit="1" customWidth="1"/>
    <col min="11529" max="11530" width="11.625" style="37" customWidth="1"/>
    <col min="11531" max="11531" width="2" style="37" customWidth="1"/>
    <col min="11532" max="11532" width="5.625" style="37" bestFit="1" customWidth="1"/>
    <col min="11533" max="11533" width="15.625" style="37" customWidth="1"/>
    <col min="11534" max="11534" width="6.25" style="37" bestFit="1" customWidth="1"/>
    <col min="11535" max="11535" width="13.25" style="37" bestFit="1" customWidth="1"/>
    <col min="11536" max="11537" width="11.625" style="37" customWidth="1"/>
    <col min="11538" max="11780" width="9" style="37"/>
    <col min="11781" max="11781" width="5.625" style="37" bestFit="1" customWidth="1"/>
    <col min="11782" max="11782" width="15.625" style="37" customWidth="1"/>
    <col min="11783" max="11783" width="6.25" style="37" bestFit="1" customWidth="1"/>
    <col min="11784" max="11784" width="13.25" style="37" bestFit="1" customWidth="1"/>
    <col min="11785" max="11786" width="11.625" style="37" customWidth="1"/>
    <col min="11787" max="11787" width="2" style="37" customWidth="1"/>
    <col min="11788" max="11788" width="5.625" style="37" bestFit="1" customWidth="1"/>
    <col min="11789" max="11789" width="15.625" style="37" customWidth="1"/>
    <col min="11790" max="11790" width="6.25" style="37" bestFit="1" customWidth="1"/>
    <col min="11791" max="11791" width="13.25" style="37" bestFit="1" customWidth="1"/>
    <col min="11792" max="11793" width="11.625" style="37" customWidth="1"/>
    <col min="11794" max="12036" width="9" style="37"/>
    <col min="12037" max="12037" width="5.625" style="37" bestFit="1" customWidth="1"/>
    <col min="12038" max="12038" width="15.625" style="37" customWidth="1"/>
    <col min="12039" max="12039" width="6.25" style="37" bestFit="1" customWidth="1"/>
    <col min="12040" max="12040" width="13.25" style="37" bestFit="1" customWidth="1"/>
    <col min="12041" max="12042" width="11.625" style="37" customWidth="1"/>
    <col min="12043" max="12043" width="2" style="37" customWidth="1"/>
    <col min="12044" max="12044" width="5.625" style="37" bestFit="1" customWidth="1"/>
    <col min="12045" max="12045" width="15.625" style="37" customWidth="1"/>
    <col min="12046" max="12046" width="6.25" style="37" bestFit="1" customWidth="1"/>
    <col min="12047" max="12047" width="13.25" style="37" bestFit="1" customWidth="1"/>
    <col min="12048" max="12049" width="11.625" style="37" customWidth="1"/>
    <col min="12050" max="12292" width="9" style="37"/>
    <col min="12293" max="12293" width="5.625" style="37" bestFit="1" customWidth="1"/>
    <col min="12294" max="12294" width="15.625" style="37" customWidth="1"/>
    <col min="12295" max="12295" width="6.25" style="37" bestFit="1" customWidth="1"/>
    <col min="12296" max="12296" width="13.25" style="37" bestFit="1" customWidth="1"/>
    <col min="12297" max="12298" width="11.625" style="37" customWidth="1"/>
    <col min="12299" max="12299" width="2" style="37" customWidth="1"/>
    <col min="12300" max="12300" width="5.625" style="37" bestFit="1" customWidth="1"/>
    <col min="12301" max="12301" width="15.625" style="37" customWidth="1"/>
    <col min="12302" max="12302" width="6.25" style="37" bestFit="1" customWidth="1"/>
    <col min="12303" max="12303" width="13.25" style="37" bestFit="1" customWidth="1"/>
    <col min="12304" max="12305" width="11.625" style="37" customWidth="1"/>
    <col min="12306" max="12548" width="9" style="37"/>
    <col min="12549" max="12549" width="5.625" style="37" bestFit="1" customWidth="1"/>
    <col min="12550" max="12550" width="15.625" style="37" customWidth="1"/>
    <col min="12551" max="12551" width="6.25" style="37" bestFit="1" customWidth="1"/>
    <col min="12552" max="12552" width="13.25" style="37" bestFit="1" customWidth="1"/>
    <col min="12553" max="12554" width="11.625" style="37" customWidth="1"/>
    <col min="12555" max="12555" width="2" style="37" customWidth="1"/>
    <col min="12556" max="12556" width="5.625" style="37" bestFit="1" customWidth="1"/>
    <col min="12557" max="12557" width="15.625" style="37" customWidth="1"/>
    <col min="12558" max="12558" width="6.25" style="37" bestFit="1" customWidth="1"/>
    <col min="12559" max="12559" width="13.25" style="37" bestFit="1" customWidth="1"/>
    <col min="12560" max="12561" width="11.625" style="37" customWidth="1"/>
    <col min="12562" max="12804" width="9" style="37"/>
    <col min="12805" max="12805" width="5.625" style="37" bestFit="1" customWidth="1"/>
    <col min="12806" max="12806" width="15.625" style="37" customWidth="1"/>
    <col min="12807" max="12807" width="6.25" style="37" bestFit="1" customWidth="1"/>
    <col min="12808" max="12808" width="13.25" style="37" bestFit="1" customWidth="1"/>
    <col min="12809" max="12810" width="11.625" style="37" customWidth="1"/>
    <col min="12811" max="12811" width="2" style="37" customWidth="1"/>
    <col min="12812" max="12812" width="5.625" style="37" bestFit="1" customWidth="1"/>
    <col min="12813" max="12813" width="15.625" style="37" customWidth="1"/>
    <col min="12814" max="12814" width="6.25" style="37" bestFit="1" customWidth="1"/>
    <col min="12815" max="12815" width="13.25" style="37" bestFit="1" customWidth="1"/>
    <col min="12816" max="12817" width="11.625" style="37" customWidth="1"/>
    <col min="12818" max="13060" width="9" style="37"/>
    <col min="13061" max="13061" width="5.625" style="37" bestFit="1" customWidth="1"/>
    <col min="13062" max="13062" width="15.625" style="37" customWidth="1"/>
    <col min="13063" max="13063" width="6.25" style="37" bestFit="1" customWidth="1"/>
    <col min="13064" max="13064" width="13.25" style="37" bestFit="1" customWidth="1"/>
    <col min="13065" max="13066" width="11.625" style="37" customWidth="1"/>
    <col min="13067" max="13067" width="2" style="37" customWidth="1"/>
    <col min="13068" max="13068" width="5.625" style="37" bestFit="1" customWidth="1"/>
    <col min="13069" max="13069" width="15.625" style="37" customWidth="1"/>
    <col min="13070" max="13070" width="6.25" style="37" bestFit="1" customWidth="1"/>
    <col min="13071" max="13071" width="13.25" style="37" bestFit="1" customWidth="1"/>
    <col min="13072" max="13073" width="11.625" style="37" customWidth="1"/>
    <col min="13074" max="13316" width="9" style="37"/>
    <col min="13317" max="13317" width="5.625" style="37" bestFit="1" customWidth="1"/>
    <col min="13318" max="13318" width="15.625" style="37" customWidth="1"/>
    <col min="13319" max="13319" width="6.25" style="37" bestFit="1" customWidth="1"/>
    <col min="13320" max="13320" width="13.25" style="37" bestFit="1" customWidth="1"/>
    <col min="13321" max="13322" width="11.625" style="37" customWidth="1"/>
    <col min="13323" max="13323" width="2" style="37" customWidth="1"/>
    <col min="13324" max="13324" width="5.625" style="37" bestFit="1" customWidth="1"/>
    <col min="13325" max="13325" width="15.625" style="37" customWidth="1"/>
    <col min="13326" max="13326" width="6.25" style="37" bestFit="1" customWidth="1"/>
    <col min="13327" max="13327" width="13.25" style="37" bestFit="1" customWidth="1"/>
    <col min="13328" max="13329" width="11.625" style="37" customWidth="1"/>
    <col min="13330" max="13572" width="9" style="37"/>
    <col min="13573" max="13573" width="5.625" style="37" bestFit="1" customWidth="1"/>
    <col min="13574" max="13574" width="15.625" style="37" customWidth="1"/>
    <col min="13575" max="13575" width="6.25" style="37" bestFit="1" customWidth="1"/>
    <col min="13576" max="13576" width="13.25" style="37" bestFit="1" customWidth="1"/>
    <col min="13577" max="13578" width="11.625" style="37" customWidth="1"/>
    <col min="13579" max="13579" width="2" style="37" customWidth="1"/>
    <col min="13580" max="13580" width="5.625" style="37" bestFit="1" customWidth="1"/>
    <col min="13581" max="13581" width="15.625" style="37" customWidth="1"/>
    <col min="13582" max="13582" width="6.25" style="37" bestFit="1" customWidth="1"/>
    <col min="13583" max="13583" width="13.25" style="37" bestFit="1" customWidth="1"/>
    <col min="13584" max="13585" width="11.625" style="37" customWidth="1"/>
    <col min="13586" max="13828" width="9" style="37"/>
    <col min="13829" max="13829" width="5.625" style="37" bestFit="1" customWidth="1"/>
    <col min="13830" max="13830" width="15.625" style="37" customWidth="1"/>
    <col min="13831" max="13831" width="6.25" style="37" bestFit="1" customWidth="1"/>
    <col min="13832" max="13832" width="13.25" style="37" bestFit="1" customWidth="1"/>
    <col min="13833" max="13834" width="11.625" style="37" customWidth="1"/>
    <col min="13835" max="13835" width="2" style="37" customWidth="1"/>
    <col min="13836" max="13836" width="5.625" style="37" bestFit="1" customWidth="1"/>
    <col min="13837" max="13837" width="15.625" style="37" customWidth="1"/>
    <col min="13838" max="13838" width="6.25" style="37" bestFit="1" customWidth="1"/>
    <col min="13839" max="13839" width="13.25" style="37" bestFit="1" customWidth="1"/>
    <col min="13840" max="13841" width="11.625" style="37" customWidth="1"/>
    <col min="13842" max="14084" width="9" style="37"/>
    <col min="14085" max="14085" width="5.625" style="37" bestFit="1" customWidth="1"/>
    <col min="14086" max="14086" width="15.625" style="37" customWidth="1"/>
    <col min="14087" max="14087" width="6.25" style="37" bestFit="1" customWidth="1"/>
    <col min="14088" max="14088" width="13.25" style="37" bestFit="1" customWidth="1"/>
    <col min="14089" max="14090" width="11.625" style="37" customWidth="1"/>
    <col min="14091" max="14091" width="2" style="37" customWidth="1"/>
    <col min="14092" max="14092" width="5.625" style="37" bestFit="1" customWidth="1"/>
    <col min="14093" max="14093" width="15.625" style="37" customWidth="1"/>
    <col min="14094" max="14094" width="6.25" style="37" bestFit="1" customWidth="1"/>
    <col min="14095" max="14095" width="13.25" style="37" bestFit="1" customWidth="1"/>
    <col min="14096" max="14097" width="11.625" style="37" customWidth="1"/>
    <col min="14098" max="14340" width="9" style="37"/>
    <col min="14341" max="14341" width="5.625" style="37" bestFit="1" customWidth="1"/>
    <col min="14342" max="14342" width="15.625" style="37" customWidth="1"/>
    <col min="14343" max="14343" width="6.25" style="37" bestFit="1" customWidth="1"/>
    <col min="14344" max="14344" width="13.25" style="37" bestFit="1" customWidth="1"/>
    <col min="14345" max="14346" width="11.625" style="37" customWidth="1"/>
    <col min="14347" max="14347" width="2" style="37" customWidth="1"/>
    <col min="14348" max="14348" width="5.625" style="37" bestFit="1" customWidth="1"/>
    <col min="14349" max="14349" width="15.625" style="37" customWidth="1"/>
    <col min="14350" max="14350" width="6.25" style="37" bestFit="1" customWidth="1"/>
    <col min="14351" max="14351" width="13.25" style="37" bestFit="1" customWidth="1"/>
    <col min="14352" max="14353" width="11.625" style="37" customWidth="1"/>
    <col min="14354" max="14596" width="9" style="37"/>
    <col min="14597" max="14597" width="5.625" style="37" bestFit="1" customWidth="1"/>
    <col min="14598" max="14598" width="15.625" style="37" customWidth="1"/>
    <col min="14599" max="14599" width="6.25" style="37" bestFit="1" customWidth="1"/>
    <col min="14600" max="14600" width="13.25" style="37" bestFit="1" customWidth="1"/>
    <col min="14601" max="14602" width="11.625" style="37" customWidth="1"/>
    <col min="14603" max="14603" width="2" style="37" customWidth="1"/>
    <col min="14604" max="14604" width="5.625" style="37" bestFit="1" customWidth="1"/>
    <col min="14605" max="14605" width="15.625" style="37" customWidth="1"/>
    <col min="14606" max="14606" width="6.25" style="37" bestFit="1" customWidth="1"/>
    <col min="14607" max="14607" width="13.25" style="37" bestFit="1" customWidth="1"/>
    <col min="14608" max="14609" width="11.625" style="37" customWidth="1"/>
    <col min="14610" max="14852" width="9" style="37"/>
    <col min="14853" max="14853" width="5.625" style="37" bestFit="1" customWidth="1"/>
    <col min="14854" max="14854" width="15.625" style="37" customWidth="1"/>
    <col min="14855" max="14855" width="6.25" style="37" bestFit="1" customWidth="1"/>
    <col min="14856" max="14856" width="13.25" style="37" bestFit="1" customWidth="1"/>
    <col min="14857" max="14858" width="11.625" style="37" customWidth="1"/>
    <col min="14859" max="14859" width="2" style="37" customWidth="1"/>
    <col min="14860" max="14860" width="5.625" style="37" bestFit="1" customWidth="1"/>
    <col min="14861" max="14861" width="15.625" style="37" customWidth="1"/>
    <col min="14862" max="14862" width="6.25" style="37" bestFit="1" customWidth="1"/>
    <col min="14863" max="14863" width="13.25" style="37" bestFit="1" customWidth="1"/>
    <col min="14864" max="14865" width="11.625" style="37" customWidth="1"/>
    <col min="14866" max="15108" width="9" style="37"/>
    <col min="15109" max="15109" width="5.625" style="37" bestFit="1" customWidth="1"/>
    <col min="15110" max="15110" width="15.625" style="37" customWidth="1"/>
    <col min="15111" max="15111" width="6.25" style="37" bestFit="1" customWidth="1"/>
    <col min="15112" max="15112" width="13.25" style="37" bestFit="1" customWidth="1"/>
    <col min="15113" max="15114" width="11.625" style="37" customWidth="1"/>
    <col min="15115" max="15115" width="2" style="37" customWidth="1"/>
    <col min="15116" max="15116" width="5.625" style="37" bestFit="1" customWidth="1"/>
    <col min="15117" max="15117" width="15.625" style="37" customWidth="1"/>
    <col min="15118" max="15118" width="6.25" style="37" bestFit="1" customWidth="1"/>
    <col min="15119" max="15119" width="13.25" style="37" bestFit="1" customWidth="1"/>
    <col min="15120" max="15121" width="11.625" style="37" customWidth="1"/>
    <col min="15122" max="15364" width="9" style="37"/>
    <col min="15365" max="15365" width="5.625" style="37" bestFit="1" customWidth="1"/>
    <col min="15366" max="15366" width="15.625" style="37" customWidth="1"/>
    <col min="15367" max="15367" width="6.25" style="37" bestFit="1" customWidth="1"/>
    <col min="15368" max="15368" width="13.25" style="37" bestFit="1" customWidth="1"/>
    <col min="15369" max="15370" width="11.625" style="37" customWidth="1"/>
    <col min="15371" max="15371" width="2" style="37" customWidth="1"/>
    <col min="15372" max="15372" width="5.625" style="37" bestFit="1" customWidth="1"/>
    <col min="15373" max="15373" width="15.625" style="37" customWidth="1"/>
    <col min="15374" max="15374" width="6.25" style="37" bestFit="1" customWidth="1"/>
    <col min="15375" max="15375" width="13.25" style="37" bestFit="1" customWidth="1"/>
    <col min="15376" max="15377" width="11.625" style="37" customWidth="1"/>
    <col min="15378" max="15620" width="9" style="37"/>
    <col min="15621" max="15621" width="5.625" style="37" bestFit="1" customWidth="1"/>
    <col min="15622" max="15622" width="15.625" style="37" customWidth="1"/>
    <col min="15623" max="15623" width="6.25" style="37" bestFit="1" customWidth="1"/>
    <col min="15624" max="15624" width="13.25" style="37" bestFit="1" customWidth="1"/>
    <col min="15625" max="15626" width="11.625" style="37" customWidth="1"/>
    <col min="15627" max="15627" width="2" style="37" customWidth="1"/>
    <col min="15628" max="15628" width="5.625" style="37" bestFit="1" customWidth="1"/>
    <col min="15629" max="15629" width="15.625" style="37" customWidth="1"/>
    <col min="15630" max="15630" width="6.25" style="37" bestFit="1" customWidth="1"/>
    <col min="15631" max="15631" width="13.25" style="37" bestFit="1" customWidth="1"/>
    <col min="15632" max="15633" width="11.625" style="37" customWidth="1"/>
    <col min="15634" max="15876" width="9" style="37"/>
    <col min="15877" max="15877" width="5.625" style="37" bestFit="1" customWidth="1"/>
    <col min="15878" max="15878" width="15.625" style="37" customWidth="1"/>
    <col min="15879" max="15879" width="6.25" style="37" bestFit="1" customWidth="1"/>
    <col min="15880" max="15880" width="13.25" style="37" bestFit="1" customWidth="1"/>
    <col min="15881" max="15882" width="11.625" style="37" customWidth="1"/>
    <col min="15883" max="15883" width="2" style="37" customWidth="1"/>
    <col min="15884" max="15884" width="5.625" style="37" bestFit="1" customWidth="1"/>
    <col min="15885" max="15885" width="15.625" style="37" customWidth="1"/>
    <col min="15886" max="15886" width="6.25" style="37" bestFit="1" customWidth="1"/>
    <col min="15887" max="15887" width="13.25" style="37" bestFit="1" customWidth="1"/>
    <col min="15888" max="15889" width="11.625" style="37" customWidth="1"/>
    <col min="15890" max="16132" width="9" style="37"/>
    <col min="16133" max="16133" width="5.625" style="37" bestFit="1" customWidth="1"/>
    <col min="16134" max="16134" width="15.625" style="37" customWidth="1"/>
    <col min="16135" max="16135" width="6.25" style="37" bestFit="1" customWidth="1"/>
    <col min="16136" max="16136" width="13.25" style="37" bestFit="1" customWidth="1"/>
    <col min="16137" max="16138" width="11.625" style="37" customWidth="1"/>
    <col min="16139" max="16139" width="2" style="37" customWidth="1"/>
    <col min="16140" max="16140" width="5.625" style="37" bestFit="1" customWidth="1"/>
    <col min="16141" max="16141" width="15.625" style="37" customWidth="1"/>
    <col min="16142" max="16142" width="6.25" style="37" bestFit="1" customWidth="1"/>
    <col min="16143" max="16143" width="13.25" style="37" bestFit="1" customWidth="1"/>
    <col min="16144" max="16145" width="11.625" style="37" customWidth="1"/>
    <col min="16146" max="16384" width="9" style="37"/>
  </cols>
  <sheetData>
    <row r="1" spans="1:28" ht="24.95" customHeight="1">
      <c r="A1" s="36" t="s">
        <v>75</v>
      </c>
    </row>
    <row r="2" spans="1:28" ht="26.25" customHeight="1">
      <c r="A2" s="179" t="s">
        <v>24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79"/>
      <c r="O2" s="179"/>
      <c r="P2" s="179"/>
      <c r="Q2" s="179"/>
      <c r="R2" s="38"/>
      <c r="S2" s="38"/>
      <c r="T2" s="38"/>
      <c r="U2" s="38"/>
      <c r="V2" s="38"/>
    </row>
    <row r="3" spans="1:28" ht="20.25" customHeight="1">
      <c r="A3" s="39" t="s">
        <v>64</v>
      </c>
      <c r="D3" s="40" t="s">
        <v>50</v>
      </c>
      <c r="R3" s="176"/>
      <c r="S3" s="176"/>
      <c r="T3" s="176"/>
      <c r="U3" s="176"/>
      <c r="V3" s="176"/>
      <c r="W3" s="176"/>
      <c r="X3" s="176"/>
      <c r="Y3" s="176"/>
      <c r="Z3" s="176"/>
      <c r="AA3" s="176"/>
      <c r="AB3" s="176"/>
    </row>
    <row r="4" spans="1:28" ht="30" customHeight="1">
      <c r="A4" s="126" t="s">
        <v>11</v>
      </c>
      <c r="B4" s="127" t="s">
        <v>12</v>
      </c>
      <c r="C4" s="127" t="s">
        <v>25</v>
      </c>
      <c r="D4" s="127" t="s">
        <v>48</v>
      </c>
      <c r="E4" s="127" t="s">
        <v>26</v>
      </c>
      <c r="F4" s="41" t="str">
        <f>IF(第１号様式交付申請書!$E$18="○","",IFERROR(DATEVALUE(LEFT(第１号様式交付申請書!$P$36,FIND("～",第１号様式交付申請書!$P$36)-1)),""))</f>
        <v/>
      </c>
      <c r="G4" s="41" t="str">
        <f>IF(第１号様式交付申請書!$E$18="○","",IF(F4="","",IF(EDATE(F4,1)&lt;=DATEVALUE(RIGHT(第１号様式交付申請書!$P$36,LEN(第１号様式交付申請書!$P$36)-FIND("～",第１号様式交付申請書!$P$36))),EDATE(F4,1),"")))</f>
        <v/>
      </c>
      <c r="H4" s="41" t="str">
        <f>IF(第１号様式交付申請書!$E$18="○","",IF(G4="","",IF(EDATE(G4,1)&lt;=DATEVALUE(RIGHT(第１号様式交付申請書!$P$36,LEN(第１号様式交付申請書!$P$36)-FIND("～",第１号様式交付申請書!$P$36))),EDATE(G4,1),"")))</f>
        <v/>
      </c>
      <c r="I4" s="41" t="str">
        <f>IF(第１号様式交付申請書!$E$18="○","",IF(H4="","",IF(EDATE(H4,1)&lt;=DATEVALUE(RIGHT(第１号様式交付申請書!$P$36,LEN(第１号様式交付申請書!$P$36)-FIND("～",第１号様式交付申請書!$P$36))),EDATE(H4,1),"")))</f>
        <v/>
      </c>
      <c r="J4" s="41" t="str">
        <f>IF(第１号様式交付申請書!$E$18="○","",IF(I4="","",IF(EDATE(I4,1)&lt;=DATEVALUE(RIGHT(第１号様式交付申請書!$P$36,LEN(第１号様式交付申請書!$P$36)-FIND("～",第１号様式交付申請書!$P$36))),EDATE(I4,1),"")))</f>
        <v/>
      </c>
      <c r="K4" s="41" t="str">
        <f>IF(第１号様式交付申請書!$E$18="○","",IF(J4="","",IF(EDATE(J4,1)&lt;=DATEVALUE(RIGHT(第１号様式交付申請書!$P$36,LEN(第１号様式交付申請書!$P$36)-FIND("～",第１号様式交付申請書!$P$36))),EDATE(J4,1),"")))</f>
        <v/>
      </c>
      <c r="L4" s="41" t="str">
        <f>IF(第１号様式交付申請書!$E$18="○","",IF(K4="","",IF(EDATE(K4,1)&lt;=DATEVALUE(RIGHT(第１号様式交付申請書!$P$36,LEN(第１号様式交付申請書!$P$36)-FIND("～",第１号様式交付申請書!$P$36))),EDATE(K4,1),"")))</f>
        <v/>
      </c>
      <c r="M4" s="41" t="str">
        <f>IF(第１号様式交付申請書!$E$18="○","",IF(L4="","",IF(EDATE(L4,1)&lt;=DATEVALUE(RIGHT(第１号様式交付申請書!$P$36,LEN(第１号様式交付申請書!$P$36)-FIND("～",第１号様式交付申請書!$P$36))),EDATE(L4,1),"")))</f>
        <v/>
      </c>
      <c r="N4" s="41" t="str">
        <f>IF(第１号様式交付申請書!$E$18="○","",IF(M4="","",IF(EDATE(M4,1)&lt;=DATEVALUE(RIGHT(第１号様式交付申請書!$P$36,LEN(第１号様式交付申請書!$P$36)-FIND("～",第１号様式交付申請書!$P$36))),EDATE(M4,1),"")))</f>
        <v/>
      </c>
      <c r="O4" s="41" t="str">
        <f>IF(第１号様式交付申請書!$E$18="○","",IF(N4="","",IF(EDATE(N4,1)&lt;=DATEVALUE(RIGHT(第１号様式交付申請書!$P$36,LEN(第１号様式交付申請書!$P$36)-FIND("～",第１号様式交付申請書!$P$36))),EDATE(N4,1),"")))</f>
        <v/>
      </c>
      <c r="P4" s="41" t="str">
        <f>IF(第１号様式交付申請書!$E$18="○","",IF(O4="","",IF(EDATE(O4,1)&lt;=DATEVALUE(RIGHT(第１号様式交付申請書!$P$36,LEN(第１号様式交付申請書!$P$36)-FIND("～",第１号様式交付申請書!$P$36))),EDATE(O4,1),"")))</f>
        <v/>
      </c>
      <c r="Q4" s="41" t="str">
        <f>IF(第１号様式交付申請書!$E$18="○","",IF(P4="","",IF(EDATE(P4,1)&lt;=DATEVALUE(RIGHT(第１号様式交付申請書!$P$36,LEN(第１号様式交付申請書!$P$36)-FIND("～",第１号様式交付申請書!$P$36))),EDATE(P4,1),"")))</f>
        <v/>
      </c>
    </row>
    <row r="5" spans="1:28" ht="30" customHeight="1" thickBot="1">
      <c r="A5" s="128" t="s">
        <v>51</v>
      </c>
      <c r="B5" s="129" t="s">
        <v>54</v>
      </c>
      <c r="C5" s="129" t="s">
        <v>52</v>
      </c>
      <c r="D5" s="129" t="s">
        <v>49</v>
      </c>
      <c r="E5" s="130" t="s">
        <v>53</v>
      </c>
      <c r="F5" s="129" t="s">
        <v>49</v>
      </c>
      <c r="G5" s="129" t="s">
        <v>87</v>
      </c>
      <c r="H5" s="129" t="s">
        <v>49</v>
      </c>
      <c r="I5" s="129" t="s">
        <v>49</v>
      </c>
      <c r="J5" s="129" t="s">
        <v>49</v>
      </c>
      <c r="K5" s="129"/>
      <c r="L5" s="129"/>
      <c r="M5" s="129"/>
      <c r="N5" s="129"/>
      <c r="O5" s="129"/>
      <c r="P5" s="129"/>
      <c r="Q5" s="129"/>
    </row>
    <row r="6" spans="1:28" ht="30" customHeight="1" thickTop="1">
      <c r="A6" s="42">
        <v>1</v>
      </c>
      <c r="B6" s="43"/>
      <c r="C6" s="43"/>
      <c r="D6" s="43"/>
      <c r="E6" s="44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</row>
    <row r="7" spans="1:28" ht="30" customHeight="1">
      <c r="A7" s="45">
        <v>2</v>
      </c>
      <c r="B7" s="46"/>
      <c r="C7" s="46"/>
      <c r="D7" s="46"/>
      <c r="E7" s="47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</row>
    <row r="8" spans="1:28" ht="30" customHeight="1">
      <c r="A8" s="45">
        <v>3</v>
      </c>
      <c r="B8" s="46"/>
      <c r="C8" s="46"/>
      <c r="D8" s="45"/>
      <c r="E8" s="47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</row>
    <row r="9" spans="1:28" ht="30" customHeight="1">
      <c r="A9" s="45">
        <v>4</v>
      </c>
      <c r="B9" s="46"/>
      <c r="C9" s="46"/>
      <c r="D9" s="45"/>
      <c r="E9" s="47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</row>
    <row r="10" spans="1:28" ht="30" customHeight="1">
      <c r="A10" s="45">
        <v>5</v>
      </c>
      <c r="B10" s="46"/>
      <c r="C10" s="46"/>
      <c r="D10" s="45"/>
      <c r="E10" s="47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</row>
    <row r="11" spans="1:28" ht="30" customHeight="1">
      <c r="A11" s="45">
        <v>6</v>
      </c>
      <c r="B11" s="46"/>
      <c r="C11" s="46"/>
      <c r="D11" s="45"/>
      <c r="E11" s="47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</row>
    <row r="12" spans="1:28" ht="30" customHeight="1">
      <c r="A12" s="45">
        <v>7</v>
      </c>
      <c r="B12" s="46"/>
      <c r="C12" s="46"/>
      <c r="D12" s="45"/>
      <c r="E12" s="47"/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6"/>
    </row>
    <row r="13" spans="1:28" ht="30" customHeight="1">
      <c r="A13" s="45">
        <v>8</v>
      </c>
      <c r="B13" s="46"/>
      <c r="C13" s="46"/>
      <c r="D13" s="45"/>
      <c r="E13" s="47"/>
      <c r="F13" s="46"/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46"/>
    </row>
    <row r="14" spans="1:28" ht="30" customHeight="1">
      <c r="A14" s="45">
        <v>9</v>
      </c>
      <c r="B14" s="46"/>
      <c r="C14" s="46"/>
      <c r="D14" s="46"/>
      <c r="E14" s="47"/>
      <c r="F14" s="46"/>
      <c r="G14" s="46"/>
      <c r="H14" s="46"/>
      <c r="I14" s="46"/>
      <c r="J14" s="46"/>
      <c r="K14" s="46"/>
      <c r="L14" s="46"/>
      <c r="M14" s="46"/>
      <c r="N14" s="46"/>
      <c r="O14" s="46"/>
      <c r="P14" s="46"/>
      <c r="Q14" s="46"/>
    </row>
    <row r="15" spans="1:28" ht="30" customHeight="1">
      <c r="A15" s="45">
        <v>10</v>
      </c>
      <c r="B15" s="46"/>
      <c r="C15" s="46"/>
      <c r="D15" s="46"/>
      <c r="E15" s="47"/>
      <c r="F15" s="46"/>
      <c r="G15" s="46"/>
      <c r="H15" s="46"/>
      <c r="I15" s="46"/>
      <c r="J15" s="46"/>
      <c r="K15" s="46"/>
      <c r="L15" s="46"/>
      <c r="M15" s="46"/>
      <c r="N15" s="46"/>
      <c r="O15" s="46"/>
      <c r="P15" s="46"/>
      <c r="Q15" s="46"/>
    </row>
    <row r="16" spans="1:28" ht="30" customHeight="1">
      <c r="A16" s="45">
        <v>11</v>
      </c>
      <c r="B16" s="46"/>
      <c r="C16" s="46"/>
      <c r="D16" s="46"/>
      <c r="E16" s="47"/>
      <c r="F16" s="46"/>
      <c r="G16" s="46"/>
      <c r="H16" s="46"/>
      <c r="I16" s="46"/>
      <c r="J16" s="46"/>
      <c r="K16" s="46"/>
      <c r="L16" s="46"/>
      <c r="M16" s="46"/>
      <c r="N16" s="46"/>
      <c r="O16" s="46"/>
      <c r="P16" s="46"/>
      <c r="Q16" s="46"/>
    </row>
    <row r="17" spans="1:17" ht="30" customHeight="1">
      <c r="A17" s="45">
        <v>12</v>
      </c>
      <c r="B17" s="46"/>
      <c r="C17" s="46"/>
      <c r="D17" s="46"/>
      <c r="E17" s="47"/>
      <c r="F17" s="46"/>
      <c r="G17" s="46"/>
      <c r="H17" s="46"/>
      <c r="I17" s="46"/>
      <c r="J17" s="46"/>
      <c r="K17" s="46"/>
      <c r="L17" s="46"/>
      <c r="M17" s="46"/>
      <c r="N17" s="46"/>
      <c r="O17" s="46"/>
      <c r="P17" s="46"/>
      <c r="Q17" s="46"/>
    </row>
    <row r="18" spans="1:17" ht="30" customHeight="1">
      <c r="A18" s="45">
        <v>13</v>
      </c>
      <c r="B18" s="48"/>
      <c r="C18" s="48"/>
      <c r="D18" s="48"/>
      <c r="E18" s="49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6"/>
    </row>
    <row r="19" spans="1:17" ht="30" customHeight="1">
      <c r="A19" s="45">
        <v>14</v>
      </c>
      <c r="B19" s="48"/>
      <c r="C19" s="48"/>
      <c r="D19" s="48"/>
      <c r="E19" s="49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</row>
    <row r="20" spans="1:17" ht="30" customHeight="1">
      <c r="A20" s="45">
        <v>15</v>
      </c>
      <c r="B20" s="48"/>
      <c r="C20" s="48"/>
      <c r="D20" s="48"/>
      <c r="E20" s="49"/>
      <c r="F20" s="46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</row>
    <row r="21" spans="1:17" ht="30" customHeight="1">
      <c r="A21" s="45">
        <v>16</v>
      </c>
      <c r="B21" s="48"/>
      <c r="C21" s="48"/>
      <c r="D21" s="48"/>
      <c r="E21" s="49"/>
      <c r="F21" s="46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</row>
    <row r="22" spans="1:17" ht="30" customHeight="1">
      <c r="A22" s="45">
        <v>17</v>
      </c>
      <c r="B22" s="48"/>
      <c r="C22" s="48"/>
      <c r="D22" s="48"/>
      <c r="E22" s="49"/>
      <c r="F22" s="46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</row>
    <row r="23" spans="1:17" ht="30" customHeight="1">
      <c r="A23" s="45">
        <v>18</v>
      </c>
      <c r="B23" s="48"/>
      <c r="C23" s="48"/>
      <c r="D23" s="48"/>
      <c r="E23" s="49"/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</row>
    <row r="24" spans="1:17" ht="30" customHeight="1">
      <c r="A24" s="45">
        <v>19</v>
      </c>
      <c r="B24" s="48"/>
      <c r="C24" s="48"/>
      <c r="D24" s="48"/>
      <c r="E24" s="49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</row>
    <row r="25" spans="1:17" ht="30" customHeight="1">
      <c r="A25" s="45">
        <v>20</v>
      </c>
      <c r="B25" s="48"/>
      <c r="C25" s="48"/>
      <c r="D25" s="48"/>
      <c r="E25" s="49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</row>
    <row r="26" spans="1:17" ht="30" customHeight="1">
      <c r="A26" s="45">
        <v>21</v>
      </c>
      <c r="B26" s="48"/>
      <c r="C26" s="48"/>
      <c r="D26" s="48"/>
      <c r="E26" s="49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</row>
    <row r="27" spans="1:17" ht="30" customHeight="1">
      <c r="A27" s="45">
        <v>22</v>
      </c>
      <c r="B27" s="48"/>
      <c r="C27" s="48"/>
      <c r="D27" s="48"/>
      <c r="E27" s="49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</row>
    <row r="28" spans="1:17" ht="30" customHeight="1">
      <c r="A28" s="45">
        <v>23</v>
      </c>
      <c r="B28" s="48"/>
      <c r="C28" s="48"/>
      <c r="D28" s="48"/>
      <c r="E28" s="49"/>
      <c r="F28" s="46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</row>
    <row r="29" spans="1:17" ht="30" customHeight="1">
      <c r="A29" s="45">
        <v>24</v>
      </c>
      <c r="B29" s="48"/>
      <c r="C29" s="48"/>
      <c r="D29" s="48"/>
      <c r="E29" s="49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</row>
    <row r="30" spans="1:17" ht="30" customHeight="1">
      <c r="A30" s="45">
        <v>25</v>
      </c>
      <c r="B30" s="48"/>
      <c r="C30" s="48"/>
      <c r="D30" s="48"/>
      <c r="E30" s="49"/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</row>
    <row r="31" spans="1:17" ht="30" customHeight="1">
      <c r="A31" s="45">
        <v>26</v>
      </c>
      <c r="B31" s="48"/>
      <c r="C31" s="48"/>
      <c r="D31" s="48"/>
      <c r="E31" s="49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</row>
    <row r="32" spans="1:17" ht="30" customHeight="1">
      <c r="A32" s="45">
        <v>27</v>
      </c>
      <c r="B32" s="48"/>
      <c r="C32" s="48"/>
      <c r="D32" s="48"/>
      <c r="E32" s="49"/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</row>
    <row r="33" spans="1:17" ht="30" customHeight="1">
      <c r="A33" s="45">
        <v>28</v>
      </c>
      <c r="B33" s="48"/>
      <c r="C33" s="48"/>
      <c r="D33" s="48"/>
      <c r="E33" s="49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</row>
    <row r="34" spans="1:17" ht="30" customHeight="1">
      <c r="A34" s="45">
        <v>29</v>
      </c>
      <c r="B34" s="48"/>
      <c r="C34" s="48"/>
      <c r="D34" s="48"/>
      <c r="E34" s="49"/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</row>
    <row r="35" spans="1:17" ht="30" customHeight="1">
      <c r="A35" s="45">
        <v>30</v>
      </c>
      <c r="B35" s="48"/>
      <c r="C35" s="48"/>
      <c r="D35" s="48"/>
      <c r="E35" s="49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</row>
    <row r="36" spans="1:17" ht="30" customHeight="1">
      <c r="A36" s="45">
        <v>31</v>
      </c>
      <c r="B36" s="48"/>
      <c r="C36" s="48"/>
      <c r="D36" s="48"/>
      <c r="E36" s="49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</row>
    <row r="37" spans="1:17" ht="30" customHeight="1">
      <c r="A37" s="45">
        <v>32</v>
      </c>
      <c r="B37" s="48"/>
      <c r="C37" s="48"/>
      <c r="D37" s="48"/>
      <c r="E37" s="49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</row>
    <row r="38" spans="1:17" ht="30" customHeight="1">
      <c r="A38" s="45">
        <v>33</v>
      </c>
      <c r="B38" s="48"/>
      <c r="C38" s="48"/>
      <c r="D38" s="48"/>
      <c r="E38" s="49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</row>
    <row r="39" spans="1:17" ht="30" customHeight="1">
      <c r="A39" s="45">
        <v>34</v>
      </c>
      <c r="B39" s="48"/>
      <c r="C39" s="48"/>
      <c r="D39" s="48"/>
      <c r="E39" s="49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</row>
    <row r="40" spans="1:17" ht="30" customHeight="1">
      <c r="A40" s="45">
        <v>35</v>
      </c>
      <c r="B40" s="48"/>
      <c r="C40" s="48"/>
      <c r="D40" s="48"/>
      <c r="E40" s="49"/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6"/>
    </row>
    <row r="41" spans="1:17" ht="30" customHeight="1">
      <c r="A41" s="45">
        <v>36</v>
      </c>
      <c r="B41" s="48"/>
      <c r="C41" s="48"/>
      <c r="D41" s="48"/>
      <c r="E41" s="49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</row>
    <row r="42" spans="1:17" ht="30" customHeight="1">
      <c r="A42" s="45">
        <v>37</v>
      </c>
      <c r="B42" s="48"/>
      <c r="C42" s="48"/>
      <c r="D42" s="48"/>
      <c r="E42" s="49"/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46"/>
      <c r="Q42" s="46"/>
    </row>
    <row r="43" spans="1:17" ht="30" customHeight="1">
      <c r="A43" s="45">
        <v>38</v>
      </c>
      <c r="B43" s="48"/>
      <c r="C43" s="48"/>
      <c r="D43" s="48"/>
      <c r="E43" s="49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</row>
    <row r="44" spans="1:17" ht="30" customHeight="1">
      <c r="A44" s="45">
        <v>39</v>
      </c>
      <c r="B44" s="48"/>
      <c r="C44" s="48"/>
      <c r="D44" s="48"/>
      <c r="E44" s="49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</row>
    <row r="45" spans="1:17" ht="30" customHeight="1">
      <c r="A45" s="45">
        <v>40</v>
      </c>
      <c r="B45" s="48"/>
      <c r="C45" s="48"/>
      <c r="D45" s="48"/>
      <c r="E45" s="49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</row>
    <row r="46" spans="1:17" ht="30" customHeight="1">
      <c r="A46" s="45">
        <v>41</v>
      </c>
      <c r="B46" s="48"/>
      <c r="C46" s="48"/>
      <c r="D46" s="48"/>
      <c r="E46" s="49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</row>
    <row r="47" spans="1:17" ht="30" customHeight="1">
      <c r="A47" s="45">
        <v>42</v>
      </c>
      <c r="B47" s="48"/>
      <c r="C47" s="48"/>
      <c r="D47" s="48"/>
      <c r="E47" s="49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</row>
    <row r="48" spans="1:17" ht="30" customHeight="1">
      <c r="A48" s="45">
        <v>43</v>
      </c>
      <c r="B48" s="48"/>
      <c r="C48" s="48"/>
      <c r="D48" s="48"/>
      <c r="E48" s="49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</row>
    <row r="49" spans="1:17" ht="30" customHeight="1">
      <c r="A49" s="45">
        <v>44</v>
      </c>
      <c r="B49" s="48"/>
      <c r="C49" s="48"/>
      <c r="D49" s="48"/>
      <c r="E49" s="49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</row>
    <row r="50" spans="1:17" ht="30" customHeight="1">
      <c r="A50" s="45">
        <v>45</v>
      </c>
      <c r="B50" s="48"/>
      <c r="C50" s="48"/>
      <c r="D50" s="48"/>
      <c r="E50" s="49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</row>
    <row r="51" spans="1:17" ht="30" customHeight="1">
      <c r="A51" s="45">
        <v>46</v>
      </c>
      <c r="B51" s="48"/>
      <c r="C51" s="48"/>
      <c r="D51" s="48"/>
      <c r="E51" s="49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46"/>
    </row>
    <row r="52" spans="1:17" ht="30" customHeight="1">
      <c r="A52" s="45">
        <v>47</v>
      </c>
      <c r="B52" s="48"/>
      <c r="C52" s="48"/>
      <c r="D52" s="48"/>
      <c r="E52" s="49"/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46"/>
      <c r="Q52" s="46"/>
    </row>
    <row r="53" spans="1:17" ht="30" customHeight="1">
      <c r="A53" s="45">
        <v>48</v>
      </c>
      <c r="B53" s="48"/>
      <c r="C53" s="48"/>
      <c r="D53" s="48"/>
      <c r="E53" s="49"/>
      <c r="F53" s="46"/>
      <c r="G53" s="46"/>
      <c r="H53" s="46"/>
      <c r="I53" s="46"/>
      <c r="J53" s="46"/>
      <c r="K53" s="46"/>
      <c r="L53" s="46"/>
      <c r="M53" s="46"/>
      <c r="N53" s="46"/>
      <c r="O53" s="46"/>
      <c r="P53" s="46"/>
      <c r="Q53" s="46"/>
    </row>
    <row r="54" spans="1:17" ht="30" customHeight="1">
      <c r="A54" s="45">
        <v>49</v>
      </c>
      <c r="B54" s="48"/>
      <c r="C54" s="48"/>
      <c r="D54" s="48"/>
      <c r="E54" s="49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</row>
    <row r="55" spans="1:17" ht="30" customHeight="1">
      <c r="A55" s="45">
        <v>50</v>
      </c>
      <c r="B55" s="48"/>
      <c r="C55" s="48"/>
      <c r="D55" s="48"/>
      <c r="E55" s="49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</row>
    <row r="56" spans="1:17" ht="30" customHeight="1">
      <c r="A56" s="45">
        <v>51</v>
      </c>
      <c r="B56" s="48"/>
      <c r="C56" s="48"/>
      <c r="D56" s="48"/>
      <c r="E56" s="49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</row>
    <row r="57" spans="1:17" ht="30" customHeight="1">
      <c r="A57" s="45">
        <v>52</v>
      </c>
      <c r="B57" s="48"/>
      <c r="C57" s="48"/>
      <c r="D57" s="48"/>
      <c r="E57" s="49"/>
      <c r="F57" s="46"/>
      <c r="G57" s="46"/>
      <c r="H57" s="46"/>
      <c r="I57" s="46"/>
      <c r="J57" s="46"/>
      <c r="K57" s="46"/>
      <c r="L57" s="46"/>
      <c r="M57" s="46"/>
      <c r="N57" s="46"/>
      <c r="O57" s="46"/>
      <c r="P57" s="46"/>
      <c r="Q57" s="46"/>
    </row>
    <row r="58" spans="1:17" ht="30" customHeight="1">
      <c r="A58" s="45">
        <v>53</v>
      </c>
      <c r="B58" s="48"/>
      <c r="C58" s="48"/>
      <c r="D58" s="48"/>
      <c r="E58" s="49"/>
      <c r="F58" s="46"/>
      <c r="G58" s="46"/>
      <c r="H58" s="46"/>
      <c r="I58" s="46"/>
      <c r="J58" s="46"/>
      <c r="K58" s="46"/>
      <c r="L58" s="46"/>
      <c r="M58" s="46"/>
      <c r="N58" s="46"/>
      <c r="O58" s="46"/>
      <c r="P58" s="46"/>
      <c r="Q58" s="46"/>
    </row>
    <row r="59" spans="1:17" ht="30" customHeight="1">
      <c r="A59" s="45">
        <v>54</v>
      </c>
      <c r="B59" s="48"/>
      <c r="C59" s="48"/>
      <c r="D59" s="48"/>
      <c r="E59" s="49"/>
      <c r="F59" s="46"/>
      <c r="G59" s="46"/>
      <c r="H59" s="46"/>
      <c r="I59" s="46"/>
      <c r="J59" s="46"/>
      <c r="K59" s="46"/>
      <c r="L59" s="46"/>
      <c r="M59" s="46"/>
      <c r="N59" s="46"/>
      <c r="O59" s="46"/>
      <c r="P59" s="46"/>
      <c r="Q59" s="46"/>
    </row>
    <row r="60" spans="1:17" ht="30" customHeight="1">
      <c r="A60" s="45">
        <v>55</v>
      </c>
      <c r="B60" s="48"/>
      <c r="C60" s="48"/>
      <c r="D60" s="48"/>
      <c r="E60" s="49"/>
      <c r="F60" s="46"/>
      <c r="G60" s="46"/>
      <c r="H60" s="46"/>
      <c r="I60" s="46"/>
      <c r="J60" s="46"/>
      <c r="K60" s="46"/>
      <c r="L60" s="46"/>
      <c r="M60" s="46"/>
      <c r="N60" s="46"/>
      <c r="O60" s="46"/>
      <c r="P60" s="46"/>
      <c r="Q60" s="46"/>
    </row>
    <row r="61" spans="1:17" ht="30" customHeight="1">
      <c r="A61" s="45">
        <v>56</v>
      </c>
      <c r="B61" s="48"/>
      <c r="C61" s="48"/>
      <c r="D61" s="48"/>
      <c r="E61" s="49"/>
      <c r="F61" s="46"/>
      <c r="G61" s="46"/>
      <c r="H61" s="46"/>
      <c r="I61" s="46"/>
      <c r="J61" s="46"/>
      <c r="K61" s="46"/>
      <c r="L61" s="46"/>
      <c r="M61" s="46"/>
      <c r="N61" s="46"/>
      <c r="O61" s="46"/>
      <c r="P61" s="46"/>
      <c r="Q61" s="46"/>
    </row>
    <row r="62" spans="1:17" ht="30" customHeight="1">
      <c r="A62" s="45">
        <v>57</v>
      </c>
      <c r="B62" s="46"/>
      <c r="C62" s="46"/>
      <c r="D62" s="46"/>
      <c r="E62" s="47"/>
      <c r="F62" s="46"/>
      <c r="G62" s="46"/>
      <c r="H62" s="46"/>
      <c r="I62" s="46"/>
      <c r="J62" s="46"/>
      <c r="K62" s="46"/>
      <c r="L62" s="46"/>
      <c r="M62" s="46"/>
      <c r="N62" s="46"/>
      <c r="O62" s="46"/>
      <c r="P62" s="46"/>
      <c r="Q62" s="46"/>
    </row>
    <row r="63" spans="1:17" ht="30" customHeight="1">
      <c r="A63" s="45">
        <v>58</v>
      </c>
      <c r="B63" s="43"/>
      <c r="C63" s="43"/>
      <c r="D63" s="43"/>
      <c r="E63" s="44"/>
      <c r="F63" s="46"/>
      <c r="G63" s="46"/>
      <c r="H63" s="46"/>
      <c r="I63" s="46"/>
      <c r="J63" s="46"/>
      <c r="K63" s="46"/>
      <c r="L63" s="46"/>
      <c r="M63" s="46"/>
      <c r="N63" s="46"/>
      <c r="O63" s="46"/>
      <c r="P63" s="46"/>
      <c r="Q63" s="46"/>
    </row>
    <row r="64" spans="1:17" ht="30" customHeight="1">
      <c r="A64" s="45">
        <v>59</v>
      </c>
      <c r="B64" s="43"/>
      <c r="C64" s="43"/>
      <c r="D64" s="43"/>
      <c r="E64" s="44"/>
      <c r="F64" s="46"/>
      <c r="G64" s="46"/>
      <c r="H64" s="46"/>
      <c r="I64" s="46"/>
      <c r="J64" s="46"/>
      <c r="K64" s="46"/>
      <c r="L64" s="46"/>
      <c r="M64" s="46"/>
      <c r="N64" s="46"/>
      <c r="O64" s="46"/>
      <c r="P64" s="46"/>
      <c r="Q64" s="46"/>
    </row>
    <row r="65" spans="1:19" ht="30" customHeight="1">
      <c r="A65" s="50">
        <v>60</v>
      </c>
      <c r="B65" s="51"/>
      <c r="C65" s="51"/>
      <c r="D65" s="51"/>
      <c r="E65" s="52"/>
      <c r="F65" s="51"/>
      <c r="G65" s="51"/>
      <c r="H65" s="51"/>
      <c r="I65" s="51"/>
      <c r="J65" s="51"/>
      <c r="K65" s="51"/>
      <c r="L65" s="51"/>
      <c r="M65" s="51"/>
      <c r="N65" s="51"/>
      <c r="O65" s="51"/>
      <c r="P65" s="51"/>
      <c r="Q65" s="51"/>
    </row>
    <row r="66" spans="1:19" s="33" customFormat="1" ht="30" customHeight="1">
      <c r="B66" s="33" t="s">
        <v>58</v>
      </c>
    </row>
    <row r="67" spans="1:19" s="33" customFormat="1" ht="30" customHeight="1">
      <c r="F67" s="177" t="s">
        <v>56</v>
      </c>
      <c r="G67" s="177"/>
      <c r="H67" s="177"/>
      <c r="I67" s="177"/>
      <c r="J67" s="177"/>
      <c r="K67" s="177"/>
      <c r="L67" s="177"/>
      <c r="M67" s="177"/>
      <c r="N67" s="180">
        <f>SUMPRODUCT(((D6:D65="○")+(D6:D65=""))*(F6:Q65="○"))</f>
        <v>0</v>
      </c>
      <c r="O67" s="180"/>
      <c r="P67" s="180"/>
      <c r="Q67" s="180"/>
    </row>
    <row r="68" spans="1:19" s="33" customFormat="1" ht="30" customHeight="1">
      <c r="F68" s="177" t="s">
        <v>55</v>
      </c>
      <c r="G68" s="177"/>
      <c r="H68" s="177"/>
      <c r="I68" s="177"/>
      <c r="J68" s="177"/>
      <c r="K68" s="177"/>
      <c r="L68" s="177"/>
      <c r="M68" s="177"/>
      <c r="N68" s="180">
        <f>SUMPRODUCT((D6:D65="○")*(F6:Q65="○"))</f>
        <v>0</v>
      </c>
      <c r="O68" s="180"/>
      <c r="P68" s="180"/>
      <c r="Q68" s="180"/>
    </row>
    <row r="69" spans="1:19" s="33" customFormat="1" ht="30" customHeight="1">
      <c r="F69" s="177" t="s">
        <v>57</v>
      </c>
      <c r="G69" s="177"/>
      <c r="H69" s="177"/>
      <c r="I69" s="177"/>
      <c r="J69" s="177"/>
      <c r="K69" s="177"/>
      <c r="L69" s="177"/>
      <c r="M69" s="177"/>
      <c r="N69" s="178" t="e">
        <f>N68/N67</f>
        <v>#DIV/0!</v>
      </c>
      <c r="O69" s="178"/>
      <c r="P69" s="178"/>
      <c r="Q69" s="178"/>
      <c r="R69" s="33" t="e">
        <f>IF(N69&gt;=2/3,"○","×")</f>
        <v>#DIV/0!</v>
      </c>
      <c r="S69" s="33" t="s">
        <v>72</v>
      </c>
    </row>
    <row r="70" spans="1:19" ht="21" customHeight="1"/>
    <row r="71" spans="1:19" ht="21" customHeight="1"/>
  </sheetData>
  <sheetProtection algorithmName="SHA-512" hashValue="HdwLBmNIgCRbRJ48uG6P78kS06yUln2paot3CmQTpKgvk5ZEIxm+V9tqveo3AmppKXFCPw/qEfJB9x0RS2TYMg==" saltValue="fkGkKjgj7CvD8lsgI7vW0g==" spinCount="100000" sheet="1" objects="1" scenarios="1" insertRows="0" deleteRows="0" selectLockedCells="1"/>
  <mergeCells count="8">
    <mergeCell ref="R3:AB3"/>
    <mergeCell ref="F69:M69"/>
    <mergeCell ref="N69:Q69"/>
    <mergeCell ref="A2:Q2"/>
    <mergeCell ref="F67:M67"/>
    <mergeCell ref="F68:M68"/>
    <mergeCell ref="N67:Q67"/>
    <mergeCell ref="N68:Q68"/>
  </mergeCells>
  <phoneticPr fontId="2"/>
  <conditionalFormatting sqref="F4:Q65">
    <cfRule type="containsBlanks" dxfId="6" priority="7">
      <formula>LEN(TRIM(F4))=0</formula>
    </cfRule>
  </conditionalFormatting>
  <dataValidations count="1">
    <dataValidation type="list" allowBlank="1" showInputMessage="1" showErrorMessage="1" sqref="F5:Q65 D5:D65" xr:uid="{00000000-0002-0000-0200-000000000000}">
      <formula1>$D$3</formula1>
    </dataValidation>
  </dataValidations>
  <pageMargins left="0.45" right="0.27" top="0.41" bottom="0.44" header="0.3" footer="0.3"/>
  <pageSetup paperSize="9" scale="74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33"/>
  <sheetViews>
    <sheetView view="pageBreakPreview" zoomScale="85" zoomScaleNormal="100" zoomScaleSheetLayoutView="85" workbookViewId="0">
      <selection activeCell="F34" sqref="F34"/>
    </sheetView>
  </sheetViews>
  <sheetFormatPr defaultColWidth="1.75" defaultRowHeight="18" customHeight="1"/>
  <cols>
    <col min="1" max="1" width="1.75" style="26"/>
    <col min="2" max="2" width="1.75" style="26" customWidth="1"/>
    <col min="3" max="4" width="17.75" style="26" customWidth="1"/>
    <col min="5" max="16" width="12.875" style="26" customWidth="1"/>
    <col min="17" max="17" width="24.625" style="26" customWidth="1"/>
    <col min="18" max="20" width="2.75" style="26" bestFit="1" customWidth="1"/>
    <col min="21" max="23" width="1.75" style="26"/>
    <col min="24" max="26" width="2.625" style="26" bestFit="1" customWidth="1"/>
    <col min="27" max="256" width="1.75" style="26"/>
    <col min="257" max="257" width="1.75" style="26" customWidth="1"/>
    <col min="258" max="272" width="10.625" style="26" customWidth="1"/>
    <col min="273" max="273" width="12.875" style="26" customWidth="1"/>
    <col min="274" max="512" width="1.75" style="26"/>
    <col min="513" max="513" width="1.75" style="26" customWidth="1"/>
    <col min="514" max="528" width="10.625" style="26" customWidth="1"/>
    <col min="529" max="529" width="12.875" style="26" customWidth="1"/>
    <col min="530" max="768" width="1.75" style="26"/>
    <col min="769" max="769" width="1.75" style="26" customWidth="1"/>
    <col min="770" max="784" width="10.625" style="26" customWidth="1"/>
    <col min="785" max="785" width="12.875" style="26" customWidth="1"/>
    <col min="786" max="1024" width="1.75" style="26"/>
    <col min="1025" max="1025" width="1.75" style="26" customWidth="1"/>
    <col min="1026" max="1040" width="10.625" style="26" customWidth="1"/>
    <col min="1041" max="1041" width="12.875" style="26" customWidth="1"/>
    <col min="1042" max="1280" width="1.75" style="26"/>
    <col min="1281" max="1281" width="1.75" style="26" customWidth="1"/>
    <col min="1282" max="1296" width="10.625" style="26" customWidth="1"/>
    <col min="1297" max="1297" width="12.875" style="26" customWidth="1"/>
    <col min="1298" max="1536" width="1.75" style="26"/>
    <col min="1537" max="1537" width="1.75" style="26" customWidth="1"/>
    <col min="1538" max="1552" width="10.625" style="26" customWidth="1"/>
    <col min="1553" max="1553" width="12.875" style="26" customWidth="1"/>
    <col min="1554" max="1792" width="1.75" style="26"/>
    <col min="1793" max="1793" width="1.75" style="26" customWidth="1"/>
    <col min="1794" max="1808" width="10.625" style="26" customWidth="1"/>
    <col min="1809" max="1809" width="12.875" style="26" customWidth="1"/>
    <col min="1810" max="2048" width="1.75" style="26"/>
    <col min="2049" max="2049" width="1.75" style="26" customWidth="1"/>
    <col min="2050" max="2064" width="10.625" style="26" customWidth="1"/>
    <col min="2065" max="2065" width="12.875" style="26" customWidth="1"/>
    <col min="2066" max="2304" width="1.75" style="26"/>
    <col min="2305" max="2305" width="1.75" style="26" customWidth="1"/>
    <col min="2306" max="2320" width="10.625" style="26" customWidth="1"/>
    <col min="2321" max="2321" width="12.875" style="26" customWidth="1"/>
    <col min="2322" max="2560" width="1.75" style="26"/>
    <col min="2561" max="2561" width="1.75" style="26" customWidth="1"/>
    <col min="2562" max="2576" width="10.625" style="26" customWidth="1"/>
    <col min="2577" max="2577" width="12.875" style="26" customWidth="1"/>
    <col min="2578" max="2816" width="1.75" style="26"/>
    <col min="2817" max="2817" width="1.75" style="26" customWidth="1"/>
    <col min="2818" max="2832" width="10.625" style="26" customWidth="1"/>
    <col min="2833" max="2833" width="12.875" style="26" customWidth="1"/>
    <col min="2834" max="3072" width="1.75" style="26"/>
    <col min="3073" max="3073" width="1.75" style="26" customWidth="1"/>
    <col min="3074" max="3088" width="10.625" style="26" customWidth="1"/>
    <col min="3089" max="3089" width="12.875" style="26" customWidth="1"/>
    <col min="3090" max="3328" width="1.75" style="26"/>
    <col min="3329" max="3329" width="1.75" style="26" customWidth="1"/>
    <col min="3330" max="3344" width="10.625" style="26" customWidth="1"/>
    <col min="3345" max="3345" width="12.875" style="26" customWidth="1"/>
    <col min="3346" max="3584" width="1.75" style="26"/>
    <col min="3585" max="3585" width="1.75" style="26" customWidth="1"/>
    <col min="3586" max="3600" width="10.625" style="26" customWidth="1"/>
    <col min="3601" max="3601" width="12.875" style="26" customWidth="1"/>
    <col min="3602" max="3840" width="1.75" style="26"/>
    <col min="3841" max="3841" width="1.75" style="26" customWidth="1"/>
    <col min="3842" max="3856" width="10.625" style="26" customWidth="1"/>
    <col min="3857" max="3857" width="12.875" style="26" customWidth="1"/>
    <col min="3858" max="4096" width="1.75" style="26"/>
    <col min="4097" max="4097" width="1.75" style="26" customWidth="1"/>
    <col min="4098" max="4112" width="10.625" style="26" customWidth="1"/>
    <col min="4113" max="4113" width="12.875" style="26" customWidth="1"/>
    <col min="4114" max="4352" width="1.75" style="26"/>
    <col min="4353" max="4353" width="1.75" style="26" customWidth="1"/>
    <col min="4354" max="4368" width="10.625" style="26" customWidth="1"/>
    <col min="4369" max="4369" width="12.875" style="26" customWidth="1"/>
    <col min="4370" max="4608" width="1.75" style="26"/>
    <col min="4609" max="4609" width="1.75" style="26" customWidth="1"/>
    <col min="4610" max="4624" width="10.625" style="26" customWidth="1"/>
    <col min="4625" max="4625" width="12.875" style="26" customWidth="1"/>
    <col min="4626" max="4864" width="1.75" style="26"/>
    <col min="4865" max="4865" width="1.75" style="26" customWidth="1"/>
    <col min="4866" max="4880" width="10.625" style="26" customWidth="1"/>
    <col min="4881" max="4881" width="12.875" style="26" customWidth="1"/>
    <col min="4882" max="5120" width="1.75" style="26"/>
    <col min="5121" max="5121" width="1.75" style="26" customWidth="1"/>
    <col min="5122" max="5136" width="10.625" style="26" customWidth="1"/>
    <col min="5137" max="5137" width="12.875" style="26" customWidth="1"/>
    <col min="5138" max="5376" width="1.75" style="26"/>
    <col min="5377" max="5377" width="1.75" style="26" customWidth="1"/>
    <col min="5378" max="5392" width="10.625" style="26" customWidth="1"/>
    <col min="5393" max="5393" width="12.875" style="26" customWidth="1"/>
    <col min="5394" max="5632" width="1.75" style="26"/>
    <col min="5633" max="5633" width="1.75" style="26" customWidth="1"/>
    <col min="5634" max="5648" width="10.625" style="26" customWidth="1"/>
    <col min="5649" max="5649" width="12.875" style="26" customWidth="1"/>
    <col min="5650" max="5888" width="1.75" style="26"/>
    <col min="5889" max="5889" width="1.75" style="26" customWidth="1"/>
    <col min="5890" max="5904" width="10.625" style="26" customWidth="1"/>
    <col min="5905" max="5905" width="12.875" style="26" customWidth="1"/>
    <col min="5906" max="6144" width="1.75" style="26"/>
    <col min="6145" max="6145" width="1.75" style="26" customWidth="1"/>
    <col min="6146" max="6160" width="10.625" style="26" customWidth="1"/>
    <col min="6161" max="6161" width="12.875" style="26" customWidth="1"/>
    <col min="6162" max="6400" width="1.75" style="26"/>
    <col min="6401" max="6401" width="1.75" style="26" customWidth="1"/>
    <col min="6402" max="6416" width="10.625" style="26" customWidth="1"/>
    <col min="6417" max="6417" width="12.875" style="26" customWidth="1"/>
    <col min="6418" max="6656" width="1.75" style="26"/>
    <col min="6657" max="6657" width="1.75" style="26" customWidth="1"/>
    <col min="6658" max="6672" width="10.625" style="26" customWidth="1"/>
    <col min="6673" max="6673" width="12.875" style="26" customWidth="1"/>
    <col min="6674" max="6912" width="1.75" style="26"/>
    <col min="6913" max="6913" width="1.75" style="26" customWidth="1"/>
    <col min="6914" max="6928" width="10.625" style="26" customWidth="1"/>
    <col min="6929" max="6929" width="12.875" style="26" customWidth="1"/>
    <col min="6930" max="7168" width="1.75" style="26"/>
    <col min="7169" max="7169" width="1.75" style="26" customWidth="1"/>
    <col min="7170" max="7184" width="10.625" style="26" customWidth="1"/>
    <col min="7185" max="7185" width="12.875" style="26" customWidth="1"/>
    <col min="7186" max="7424" width="1.75" style="26"/>
    <col min="7425" max="7425" width="1.75" style="26" customWidth="1"/>
    <col min="7426" max="7440" width="10.625" style="26" customWidth="1"/>
    <col min="7441" max="7441" width="12.875" style="26" customWidth="1"/>
    <col min="7442" max="7680" width="1.75" style="26"/>
    <col min="7681" max="7681" width="1.75" style="26" customWidth="1"/>
    <col min="7682" max="7696" width="10.625" style="26" customWidth="1"/>
    <col min="7697" max="7697" width="12.875" style="26" customWidth="1"/>
    <col min="7698" max="7936" width="1.75" style="26"/>
    <col min="7937" max="7937" width="1.75" style="26" customWidth="1"/>
    <col min="7938" max="7952" width="10.625" style="26" customWidth="1"/>
    <col min="7953" max="7953" width="12.875" style="26" customWidth="1"/>
    <col min="7954" max="8192" width="1.75" style="26"/>
    <col min="8193" max="8193" width="1.75" style="26" customWidth="1"/>
    <col min="8194" max="8208" width="10.625" style="26" customWidth="1"/>
    <col min="8209" max="8209" width="12.875" style="26" customWidth="1"/>
    <col min="8210" max="8448" width="1.75" style="26"/>
    <col min="8449" max="8449" width="1.75" style="26" customWidth="1"/>
    <col min="8450" max="8464" width="10.625" style="26" customWidth="1"/>
    <col min="8465" max="8465" width="12.875" style="26" customWidth="1"/>
    <col min="8466" max="8704" width="1.75" style="26"/>
    <col min="8705" max="8705" width="1.75" style="26" customWidth="1"/>
    <col min="8706" max="8720" width="10.625" style="26" customWidth="1"/>
    <col min="8721" max="8721" width="12.875" style="26" customWidth="1"/>
    <col min="8722" max="8960" width="1.75" style="26"/>
    <col min="8961" max="8961" width="1.75" style="26" customWidth="1"/>
    <col min="8962" max="8976" width="10.625" style="26" customWidth="1"/>
    <col min="8977" max="8977" width="12.875" style="26" customWidth="1"/>
    <col min="8978" max="9216" width="1.75" style="26"/>
    <col min="9217" max="9217" width="1.75" style="26" customWidth="1"/>
    <col min="9218" max="9232" width="10.625" style="26" customWidth="1"/>
    <col min="9233" max="9233" width="12.875" style="26" customWidth="1"/>
    <col min="9234" max="9472" width="1.75" style="26"/>
    <col min="9473" max="9473" width="1.75" style="26" customWidth="1"/>
    <col min="9474" max="9488" width="10.625" style="26" customWidth="1"/>
    <col min="9489" max="9489" width="12.875" style="26" customWidth="1"/>
    <col min="9490" max="9728" width="1.75" style="26"/>
    <col min="9729" max="9729" width="1.75" style="26" customWidth="1"/>
    <col min="9730" max="9744" width="10.625" style="26" customWidth="1"/>
    <col min="9745" max="9745" width="12.875" style="26" customWidth="1"/>
    <col min="9746" max="9984" width="1.75" style="26"/>
    <col min="9985" max="9985" width="1.75" style="26" customWidth="1"/>
    <col min="9986" max="10000" width="10.625" style="26" customWidth="1"/>
    <col min="10001" max="10001" width="12.875" style="26" customWidth="1"/>
    <col min="10002" max="10240" width="1.75" style="26"/>
    <col min="10241" max="10241" width="1.75" style="26" customWidth="1"/>
    <col min="10242" max="10256" width="10.625" style="26" customWidth="1"/>
    <col min="10257" max="10257" width="12.875" style="26" customWidth="1"/>
    <col min="10258" max="10496" width="1.75" style="26"/>
    <col min="10497" max="10497" width="1.75" style="26" customWidth="1"/>
    <col min="10498" max="10512" width="10.625" style="26" customWidth="1"/>
    <col min="10513" max="10513" width="12.875" style="26" customWidth="1"/>
    <col min="10514" max="10752" width="1.75" style="26"/>
    <col min="10753" max="10753" width="1.75" style="26" customWidth="1"/>
    <col min="10754" max="10768" width="10.625" style="26" customWidth="1"/>
    <col min="10769" max="10769" width="12.875" style="26" customWidth="1"/>
    <col min="10770" max="11008" width="1.75" style="26"/>
    <col min="11009" max="11009" width="1.75" style="26" customWidth="1"/>
    <col min="11010" max="11024" width="10.625" style="26" customWidth="1"/>
    <col min="11025" max="11025" width="12.875" style="26" customWidth="1"/>
    <col min="11026" max="11264" width="1.75" style="26"/>
    <col min="11265" max="11265" width="1.75" style="26" customWidth="1"/>
    <col min="11266" max="11280" width="10.625" style="26" customWidth="1"/>
    <col min="11281" max="11281" width="12.875" style="26" customWidth="1"/>
    <col min="11282" max="11520" width="1.75" style="26"/>
    <col min="11521" max="11521" width="1.75" style="26" customWidth="1"/>
    <col min="11522" max="11536" width="10.625" style="26" customWidth="1"/>
    <col min="11537" max="11537" width="12.875" style="26" customWidth="1"/>
    <col min="11538" max="11776" width="1.75" style="26"/>
    <col min="11777" max="11777" width="1.75" style="26" customWidth="1"/>
    <col min="11778" max="11792" width="10.625" style="26" customWidth="1"/>
    <col min="11793" max="11793" width="12.875" style="26" customWidth="1"/>
    <col min="11794" max="12032" width="1.75" style="26"/>
    <col min="12033" max="12033" width="1.75" style="26" customWidth="1"/>
    <col min="12034" max="12048" width="10.625" style="26" customWidth="1"/>
    <col min="12049" max="12049" width="12.875" style="26" customWidth="1"/>
    <col min="12050" max="12288" width="1.75" style="26"/>
    <col min="12289" max="12289" width="1.75" style="26" customWidth="1"/>
    <col min="12290" max="12304" width="10.625" style="26" customWidth="1"/>
    <col min="12305" max="12305" width="12.875" style="26" customWidth="1"/>
    <col min="12306" max="12544" width="1.75" style="26"/>
    <col min="12545" max="12545" width="1.75" style="26" customWidth="1"/>
    <col min="12546" max="12560" width="10.625" style="26" customWidth="1"/>
    <col min="12561" max="12561" width="12.875" style="26" customWidth="1"/>
    <col min="12562" max="12800" width="1.75" style="26"/>
    <col min="12801" max="12801" width="1.75" style="26" customWidth="1"/>
    <col min="12802" max="12816" width="10.625" style="26" customWidth="1"/>
    <col min="12817" max="12817" width="12.875" style="26" customWidth="1"/>
    <col min="12818" max="13056" width="1.75" style="26"/>
    <col min="13057" max="13057" width="1.75" style="26" customWidth="1"/>
    <col min="13058" max="13072" width="10.625" style="26" customWidth="1"/>
    <col min="13073" max="13073" width="12.875" style="26" customWidth="1"/>
    <col min="13074" max="13312" width="1.75" style="26"/>
    <col min="13313" max="13313" width="1.75" style="26" customWidth="1"/>
    <col min="13314" max="13328" width="10.625" style="26" customWidth="1"/>
    <col min="13329" max="13329" width="12.875" style="26" customWidth="1"/>
    <col min="13330" max="13568" width="1.75" style="26"/>
    <col min="13569" max="13569" width="1.75" style="26" customWidth="1"/>
    <col min="13570" max="13584" width="10.625" style="26" customWidth="1"/>
    <col min="13585" max="13585" width="12.875" style="26" customWidth="1"/>
    <col min="13586" max="13824" width="1.75" style="26"/>
    <col min="13825" max="13825" width="1.75" style="26" customWidth="1"/>
    <col min="13826" max="13840" width="10.625" style="26" customWidth="1"/>
    <col min="13841" max="13841" width="12.875" style="26" customWidth="1"/>
    <col min="13842" max="14080" width="1.75" style="26"/>
    <col min="14081" max="14081" width="1.75" style="26" customWidth="1"/>
    <col min="14082" max="14096" width="10.625" style="26" customWidth="1"/>
    <col min="14097" max="14097" width="12.875" style="26" customWidth="1"/>
    <col min="14098" max="14336" width="1.75" style="26"/>
    <col min="14337" max="14337" width="1.75" style="26" customWidth="1"/>
    <col min="14338" max="14352" width="10.625" style="26" customWidth="1"/>
    <col min="14353" max="14353" width="12.875" style="26" customWidth="1"/>
    <col min="14354" max="14592" width="1.75" style="26"/>
    <col min="14593" max="14593" width="1.75" style="26" customWidth="1"/>
    <col min="14594" max="14608" width="10.625" style="26" customWidth="1"/>
    <col min="14609" max="14609" width="12.875" style="26" customWidth="1"/>
    <col min="14610" max="14848" width="1.75" style="26"/>
    <col min="14849" max="14849" width="1.75" style="26" customWidth="1"/>
    <col min="14850" max="14864" width="10.625" style="26" customWidth="1"/>
    <col min="14865" max="14865" width="12.875" style="26" customWidth="1"/>
    <col min="14866" max="15104" width="1.75" style="26"/>
    <col min="15105" max="15105" width="1.75" style="26" customWidth="1"/>
    <col min="15106" max="15120" width="10.625" style="26" customWidth="1"/>
    <col min="15121" max="15121" width="12.875" style="26" customWidth="1"/>
    <col min="15122" max="15360" width="1.75" style="26"/>
    <col min="15361" max="15361" width="1.75" style="26" customWidth="1"/>
    <col min="15362" max="15376" width="10.625" style="26" customWidth="1"/>
    <col min="15377" max="15377" width="12.875" style="26" customWidth="1"/>
    <col min="15378" max="15616" width="1.75" style="26"/>
    <col min="15617" max="15617" width="1.75" style="26" customWidth="1"/>
    <col min="15618" max="15632" width="10.625" style="26" customWidth="1"/>
    <col min="15633" max="15633" width="12.875" style="26" customWidth="1"/>
    <col min="15634" max="15872" width="1.75" style="26"/>
    <col min="15873" max="15873" width="1.75" style="26" customWidth="1"/>
    <col min="15874" max="15888" width="10.625" style="26" customWidth="1"/>
    <col min="15889" max="15889" width="12.875" style="26" customWidth="1"/>
    <col min="15890" max="16128" width="1.75" style="26"/>
    <col min="16129" max="16129" width="1.75" style="26" customWidth="1"/>
    <col min="16130" max="16144" width="10.625" style="26" customWidth="1"/>
    <col min="16145" max="16145" width="12.875" style="26" customWidth="1"/>
    <col min="16146" max="16384" width="1.75" style="26"/>
  </cols>
  <sheetData>
    <row r="1" spans="1:17" s="22" customFormat="1" ht="21" customHeight="1">
      <c r="B1" s="23" t="s">
        <v>76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</row>
    <row r="2" spans="1:17" s="22" customFormat="1" ht="21" customHeight="1">
      <c r="B2" s="25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</row>
    <row r="3" spans="1:17" s="22" customFormat="1" ht="24" customHeight="1">
      <c r="A3" s="171" t="s">
        <v>24</v>
      </c>
      <c r="B3" s="171"/>
      <c r="C3" s="171"/>
      <c r="D3" s="171"/>
      <c r="E3" s="171"/>
      <c r="F3" s="171"/>
      <c r="G3" s="171"/>
      <c r="H3" s="171"/>
      <c r="I3" s="171"/>
      <c r="J3" s="171"/>
      <c r="K3" s="171"/>
      <c r="L3" s="171"/>
      <c r="M3" s="171"/>
      <c r="N3" s="171"/>
      <c r="O3" s="171"/>
      <c r="P3" s="171"/>
      <c r="Q3" s="171"/>
    </row>
    <row r="4" spans="1:17" s="22" customFormat="1" ht="21" customHeight="1">
      <c r="B4" s="118" t="s">
        <v>32</v>
      </c>
      <c r="C4" s="118"/>
      <c r="D4" s="26"/>
      <c r="H4" s="26"/>
      <c r="I4" s="26"/>
      <c r="J4" s="26"/>
      <c r="K4" s="26"/>
      <c r="L4" s="26"/>
      <c r="M4" s="26"/>
      <c r="N4" s="26"/>
      <c r="O4" s="26"/>
      <c r="P4" s="26"/>
      <c r="Q4" s="26"/>
    </row>
    <row r="5" spans="1:17" s="22" customFormat="1" ht="21" customHeight="1">
      <c r="B5" s="26"/>
      <c r="C5" s="201" t="s">
        <v>59</v>
      </c>
      <c r="D5" s="205"/>
      <c r="E5" s="196" t="s">
        <v>30</v>
      </c>
      <c r="F5" s="196"/>
      <c r="G5" s="26"/>
      <c r="H5" s="26"/>
      <c r="I5" s="26"/>
      <c r="J5" s="26"/>
      <c r="K5" s="26"/>
      <c r="L5" s="26"/>
      <c r="M5" s="26"/>
      <c r="N5" s="26"/>
    </row>
    <row r="6" spans="1:17" s="22" customFormat="1" ht="21" customHeight="1">
      <c r="B6" s="26"/>
      <c r="C6" s="203" t="s">
        <v>27</v>
      </c>
      <c r="D6" s="220"/>
      <c r="E6" s="221"/>
      <c r="F6" s="221"/>
      <c r="G6" s="24"/>
      <c r="H6" s="24"/>
      <c r="I6" s="24"/>
      <c r="J6" s="24"/>
      <c r="K6" s="24"/>
      <c r="L6" s="24"/>
      <c r="M6" s="24"/>
      <c r="N6" s="26"/>
    </row>
    <row r="7" spans="1:17" s="22" customFormat="1" ht="21" customHeight="1">
      <c r="B7" s="26"/>
      <c r="C7" s="222" t="s">
        <v>28</v>
      </c>
      <c r="D7" s="223"/>
      <c r="E7" s="224"/>
      <c r="F7" s="224"/>
      <c r="G7" s="24"/>
      <c r="H7" s="24"/>
      <c r="I7" s="24"/>
      <c r="J7" s="24"/>
      <c r="K7" s="24"/>
      <c r="L7" s="24"/>
      <c r="M7" s="24"/>
      <c r="N7" s="26"/>
    </row>
    <row r="8" spans="1:17" s="22" customFormat="1" ht="21" customHeight="1">
      <c r="B8" s="26"/>
      <c r="C8" s="103" t="s">
        <v>33</v>
      </c>
      <c r="D8" s="104"/>
      <c r="E8" s="216">
        <f>SUM(E6:F7)</f>
        <v>0</v>
      </c>
      <c r="F8" s="217"/>
      <c r="G8" s="24"/>
      <c r="H8" s="24"/>
      <c r="I8" s="24"/>
      <c r="J8" s="24"/>
      <c r="K8" s="24"/>
      <c r="L8" s="24"/>
      <c r="M8" s="24"/>
      <c r="N8" s="26"/>
    </row>
    <row r="9" spans="1:17" s="22" customFormat="1" ht="21" customHeight="1" thickBot="1">
      <c r="B9" s="26"/>
      <c r="C9" s="226" t="s">
        <v>35</v>
      </c>
      <c r="D9" s="227"/>
      <c r="E9" s="218">
        <v>1000000</v>
      </c>
      <c r="F9" s="219"/>
      <c r="G9" s="24"/>
      <c r="H9" s="24"/>
      <c r="I9" s="24"/>
      <c r="J9" s="24"/>
      <c r="K9" s="24"/>
      <c r="L9" s="24"/>
      <c r="M9" s="24"/>
      <c r="N9" s="26"/>
    </row>
    <row r="10" spans="1:17" s="22" customFormat="1" ht="21" customHeight="1" thickTop="1">
      <c r="B10" s="26"/>
      <c r="C10" s="212" t="s">
        <v>31</v>
      </c>
      <c r="D10" s="213"/>
      <c r="E10" s="225">
        <f>ROUNDDOWN(IF(E8&gt;=E9,E9,E8),-3)</f>
        <v>0</v>
      </c>
      <c r="F10" s="225"/>
      <c r="G10" s="24"/>
      <c r="H10" s="24"/>
      <c r="I10" s="24"/>
      <c r="J10" s="24"/>
      <c r="K10" s="24"/>
      <c r="L10" s="24"/>
      <c r="M10" s="24"/>
      <c r="N10" s="26"/>
    </row>
    <row r="11" spans="1:17" s="22" customFormat="1" ht="21" customHeight="1">
      <c r="B11" s="26"/>
      <c r="C11" s="26"/>
      <c r="D11" s="26"/>
      <c r="H11" s="26"/>
      <c r="I11" s="26"/>
      <c r="J11" s="26"/>
      <c r="K11" s="26"/>
      <c r="L11" s="26"/>
      <c r="M11" s="26"/>
      <c r="N11" s="26"/>
      <c r="O11" s="26"/>
      <c r="P11" s="26"/>
      <c r="Q11" s="26"/>
    </row>
    <row r="12" spans="1:17" s="22" customFormat="1" ht="21" customHeight="1">
      <c r="B12" s="26"/>
      <c r="C12" s="201" t="s">
        <v>60</v>
      </c>
      <c r="D12" s="202"/>
      <c r="E12" s="91" t="str">
        <f>IF(第１号様式交付申請書!$E$18="○",IF(第１号様式交付申請書!$P$20="","月",EDATE(第１号様式交付申請書!$P$20,-3)),"")</f>
        <v/>
      </c>
      <c r="F12" s="91" t="str">
        <f>IF(第１号様式交付申請書!$E$18="○",IF(第１号様式交付申請書!$P$20="","月",EDATE(第１号様式交付申請書!$P$20,-2)),"")</f>
        <v/>
      </c>
      <c r="G12" s="91" t="str">
        <f>IF(第１号様式交付申請書!$E$18="○",IF(第１号様式交付申請書!$P$20="","月",EDATE(第１号様式交付申請書!$P$20,-1)),"")</f>
        <v/>
      </c>
      <c r="H12" s="196" t="s">
        <v>30</v>
      </c>
      <c r="I12" s="196"/>
      <c r="J12" s="26"/>
      <c r="K12" s="26"/>
      <c r="L12" s="26"/>
      <c r="M12" s="26"/>
      <c r="N12" s="26"/>
      <c r="O12" s="26"/>
      <c r="P12" s="26"/>
      <c r="Q12" s="26"/>
    </row>
    <row r="13" spans="1:17" s="22" customFormat="1" ht="21.75" customHeight="1">
      <c r="B13" s="26"/>
      <c r="C13" s="203" t="s">
        <v>29</v>
      </c>
      <c r="D13" s="204"/>
      <c r="E13" s="53"/>
      <c r="F13" s="53"/>
      <c r="G13" s="54"/>
      <c r="H13" s="197">
        <f>SUM(E13:G13)</f>
        <v>0</v>
      </c>
      <c r="I13" s="197"/>
      <c r="J13" s="24"/>
      <c r="K13" s="24"/>
      <c r="L13" s="24"/>
      <c r="M13" s="24"/>
      <c r="N13" s="24"/>
      <c r="O13" s="24"/>
      <c r="P13" s="24"/>
      <c r="Q13" s="26"/>
    </row>
    <row r="14" spans="1:17" s="22" customFormat="1" ht="21" customHeight="1" thickBot="1">
      <c r="B14" s="26"/>
      <c r="C14" s="105" t="s">
        <v>35</v>
      </c>
      <c r="D14" s="106"/>
      <c r="E14" s="94">
        <v>400000</v>
      </c>
      <c r="F14" s="94">
        <v>400000</v>
      </c>
      <c r="G14" s="95">
        <v>400000</v>
      </c>
      <c r="H14" s="195">
        <f>SUM(E14:G14)</f>
        <v>1200000</v>
      </c>
      <c r="I14" s="195"/>
      <c r="J14" s="24"/>
      <c r="K14" s="24"/>
      <c r="L14" s="24"/>
      <c r="M14" s="24"/>
      <c r="N14" s="24"/>
      <c r="O14" s="24"/>
      <c r="P14" s="24"/>
      <c r="Q14" s="26"/>
    </row>
    <row r="15" spans="1:17" s="22" customFormat="1" ht="21" customHeight="1" thickTop="1">
      <c r="B15" s="26"/>
      <c r="C15" s="107" t="s">
        <v>37</v>
      </c>
      <c r="D15" s="108"/>
      <c r="E15" s="55">
        <f>IF(E13&gt;=E14,E14,E13)</f>
        <v>0</v>
      </c>
      <c r="F15" s="55">
        <f t="shared" ref="F15:G15" si="0">IF(F13&gt;=F14,F14,F13)</f>
        <v>0</v>
      </c>
      <c r="G15" s="56">
        <f t="shared" si="0"/>
        <v>0</v>
      </c>
      <c r="H15" s="199">
        <f>ROUNDDOWN(SUM(E15:G15),-3)</f>
        <v>0</v>
      </c>
      <c r="I15" s="200"/>
      <c r="J15" s="24"/>
      <c r="K15" s="24"/>
      <c r="L15" s="24"/>
      <c r="M15" s="24"/>
      <c r="N15" s="24"/>
      <c r="O15" s="24"/>
      <c r="P15" s="24"/>
      <c r="Q15" s="26"/>
    </row>
    <row r="16" spans="1:17" s="22" customFormat="1" ht="21" customHeight="1" thickBot="1">
      <c r="B16" s="26"/>
      <c r="C16" s="57"/>
      <c r="D16" s="57"/>
      <c r="E16" s="58"/>
      <c r="F16" s="58"/>
      <c r="G16" s="58"/>
      <c r="H16" s="59"/>
      <c r="I16" s="59"/>
      <c r="J16" s="24"/>
      <c r="K16" s="24"/>
      <c r="L16" s="24"/>
      <c r="M16" s="24"/>
      <c r="N16" s="24"/>
      <c r="O16" s="24"/>
      <c r="P16" s="24"/>
      <c r="Q16" s="26"/>
    </row>
    <row r="17" spans="2:26" s="22" customFormat="1" ht="21" customHeight="1">
      <c r="B17" s="26"/>
      <c r="C17" s="201" t="s">
        <v>61</v>
      </c>
      <c r="D17" s="205"/>
      <c r="E17" s="185" t="str">
        <f>IF(第１号様式交付申請書!$E$18="○",IF(第１号様式交付申請書!$P$20="","月",EDATE(第１号様式交付申請書!$P$20,-3)),"")</f>
        <v/>
      </c>
      <c r="F17" s="186"/>
      <c r="G17" s="186"/>
      <c r="H17" s="185" t="str">
        <f>IF(第１号様式交付申請書!$E$18="○",IF(第１号様式交付申請書!$P$20="","月",EDATE(第１号様式交付申請書!$P$20,-2)),"")</f>
        <v/>
      </c>
      <c r="I17" s="186"/>
      <c r="J17" s="186"/>
      <c r="K17" s="185" t="str">
        <f>IF(第１号様式交付申請書!$E$18="○",IF(第１号様式交付申請書!$P$20="","月",EDATE(第１号様式交付申請書!$P$20,-1)),"")</f>
        <v/>
      </c>
      <c r="L17" s="186"/>
      <c r="M17" s="187"/>
      <c r="N17" s="188" t="s">
        <v>30</v>
      </c>
      <c r="O17" s="189"/>
      <c r="P17" s="192" t="s">
        <v>73</v>
      </c>
      <c r="Q17" s="24"/>
      <c r="R17" s="24"/>
      <c r="S17" s="24"/>
      <c r="T17" s="24"/>
      <c r="U17" s="24"/>
      <c r="V17" s="24"/>
      <c r="W17" s="26"/>
    </row>
    <row r="18" spans="2:26" s="22" customFormat="1" ht="21" customHeight="1">
      <c r="B18" s="26"/>
      <c r="C18" s="109" t="s">
        <v>88</v>
      </c>
      <c r="D18" s="110"/>
      <c r="E18" s="96" t="str">
        <f>IF($P$19&gt;=COLUMN()-COLUMN($E$18)+1,COLUMN()-COLUMN($E$18)+1,"")</f>
        <v/>
      </c>
      <c r="F18" s="97" t="str">
        <f>IF($P$19&gt;=COLUMN()-COLUMN($E$18)+1,COLUMN()-COLUMN($E$18)+1,"")</f>
        <v/>
      </c>
      <c r="G18" s="98" t="str">
        <f t="shared" ref="G18" si="1">IF($P$19&gt;=COLUMN()-COLUMN($E$18)+1,COLUMN()-COLUMN($E$18)+1,"")</f>
        <v/>
      </c>
      <c r="H18" s="96" t="str">
        <f>IF($P$19&gt;=COLUMN()-COLUMN($H$18)+1,COLUMN()-COLUMN($H$18)+1,"")</f>
        <v/>
      </c>
      <c r="I18" s="97" t="str">
        <f>IF($P$19&gt;=COLUMN()-COLUMN($H$18)+1,COLUMN()-COLUMN($H$18)+1,"")</f>
        <v/>
      </c>
      <c r="J18" s="98" t="str">
        <f>IF($P$19&gt;=COLUMN()-COLUMN($H$18)+1,COLUMN()-COLUMN($H$18)+1,"")</f>
        <v/>
      </c>
      <c r="K18" s="96" t="str">
        <f>IF($P$19&gt;=COLUMN()-COLUMN($K$18)+1,COLUMN()-COLUMN($K$18)+1,"")</f>
        <v/>
      </c>
      <c r="L18" s="97" t="str">
        <f>IF($P$19&gt;=COLUMN()-COLUMN($K$18)+1,COLUMN()-COLUMN($K$18)+1,"")</f>
        <v/>
      </c>
      <c r="M18" s="99" t="str">
        <f>IF($P$19&gt;=COLUMN()-COLUMN($K$18)+1,COLUMN()-COLUMN($K$18)+1,"")</f>
        <v/>
      </c>
      <c r="N18" s="190"/>
      <c r="O18" s="191"/>
      <c r="P18" s="193"/>
      <c r="Q18" s="24"/>
      <c r="R18" s="24"/>
      <c r="S18" s="24"/>
      <c r="T18" s="24"/>
      <c r="U18" s="24"/>
      <c r="V18" s="24"/>
      <c r="W18" s="26"/>
    </row>
    <row r="19" spans="2:26" s="22" customFormat="1" ht="21" customHeight="1" thickBot="1">
      <c r="B19" s="26"/>
      <c r="C19" s="203" t="s">
        <v>29</v>
      </c>
      <c r="D19" s="204"/>
      <c r="E19" s="60"/>
      <c r="F19" s="61"/>
      <c r="G19" s="62"/>
      <c r="H19" s="60"/>
      <c r="I19" s="61"/>
      <c r="J19" s="62"/>
      <c r="K19" s="60"/>
      <c r="L19" s="61"/>
      <c r="M19" s="54"/>
      <c r="N19" s="197">
        <f>SUM(E19:M19)</f>
        <v>0</v>
      </c>
      <c r="O19" s="198"/>
      <c r="P19" s="63"/>
      <c r="Q19" s="24"/>
      <c r="R19" s="24"/>
      <c r="S19" s="24"/>
      <c r="T19" s="24"/>
      <c r="U19" s="24"/>
      <c r="V19" s="24"/>
      <c r="W19" s="26"/>
      <c r="X19" s="22">
        <v>1</v>
      </c>
      <c r="Y19" s="22">
        <v>2</v>
      </c>
      <c r="Z19" s="22">
        <v>3</v>
      </c>
    </row>
    <row r="20" spans="2:26" s="22" customFormat="1" ht="21" customHeight="1" thickBot="1">
      <c r="B20" s="26"/>
      <c r="C20" s="105" t="s">
        <v>35</v>
      </c>
      <c r="D20" s="106"/>
      <c r="E20" s="100" t="str">
        <f>IF($P$19&gt;=COLUMN()-COLUMN($E$20)+1,30000,"")</f>
        <v/>
      </c>
      <c r="F20" s="101" t="str">
        <f t="shared" ref="F20:G20" si="2">IF($P$19&gt;=COLUMN()-COLUMN($E$20)+1,30000,"")</f>
        <v/>
      </c>
      <c r="G20" s="95" t="str">
        <f t="shared" si="2"/>
        <v/>
      </c>
      <c r="H20" s="100" t="str">
        <f>IF($P$19&gt;=COLUMN()-COLUMN($H$20)+1,30000,"")</f>
        <v/>
      </c>
      <c r="I20" s="101" t="str">
        <f t="shared" ref="I20:J20" si="3">IF($P$19&gt;=COLUMN()-COLUMN($H$20)+1,30000,"")</f>
        <v/>
      </c>
      <c r="J20" s="95" t="str">
        <f t="shared" si="3"/>
        <v/>
      </c>
      <c r="K20" s="100" t="str">
        <f>IF($P$19&gt;=COLUMN()-COLUMN($K$20)+1,30000,"")</f>
        <v/>
      </c>
      <c r="L20" s="101" t="str">
        <f t="shared" ref="L20:M20" si="4">IF($P$19&gt;=COLUMN()-COLUMN($K$20)+1,30000,"")</f>
        <v/>
      </c>
      <c r="M20" s="102" t="str">
        <f t="shared" si="4"/>
        <v/>
      </c>
      <c r="N20" s="195">
        <f>SUM(E20:M20)</f>
        <v>0</v>
      </c>
      <c r="O20" s="195"/>
      <c r="P20" s="64"/>
      <c r="Q20" s="24"/>
      <c r="R20" s="24"/>
      <c r="S20" s="24"/>
      <c r="T20" s="24"/>
      <c r="U20" s="24"/>
      <c r="V20" s="24"/>
      <c r="W20" s="26"/>
    </row>
    <row r="21" spans="2:26" s="22" customFormat="1" ht="21" customHeight="1" thickTop="1">
      <c r="B21" s="26"/>
      <c r="C21" s="107" t="s">
        <v>38</v>
      </c>
      <c r="D21" s="108"/>
      <c r="E21" s="65" t="str">
        <f>IF(E19&gt;=E20,E20,E19)</f>
        <v/>
      </c>
      <c r="F21" s="66" t="str">
        <f>IF(F19&gt;=F20,F20,F19)</f>
        <v/>
      </c>
      <c r="G21" s="67" t="str">
        <f>IF(G19&gt;=G20,G20,G19)</f>
        <v/>
      </c>
      <c r="H21" s="68" t="str">
        <f t="shared" ref="H21:K21" si="5">IF(H19&gt;=H20,H20,H19)</f>
        <v/>
      </c>
      <c r="I21" s="69" t="str">
        <f>IF(I19&gt;=I20,I20,I19)</f>
        <v/>
      </c>
      <c r="J21" s="56" t="str">
        <f>IF(J19&gt;=J20,J20,J19)</f>
        <v/>
      </c>
      <c r="K21" s="68" t="str">
        <f t="shared" si="5"/>
        <v/>
      </c>
      <c r="L21" s="69" t="str">
        <f>IF(L19&gt;=L20,L20,L19)</f>
        <v/>
      </c>
      <c r="M21" s="56" t="str">
        <f>IF(M19&gt;=M20,M20,M19)</f>
        <v/>
      </c>
      <c r="N21" s="199">
        <f>SUM(E21:M21)</f>
        <v>0</v>
      </c>
      <c r="O21" s="200"/>
      <c r="P21" s="24"/>
      <c r="Q21" s="24"/>
      <c r="R21" s="24"/>
      <c r="S21" s="24"/>
      <c r="T21" s="24"/>
      <c r="U21" s="24"/>
      <c r="V21" s="24"/>
      <c r="W21" s="26"/>
    </row>
    <row r="22" spans="2:26" s="22" customFormat="1" ht="21" customHeight="1">
      <c r="B22" s="26"/>
      <c r="C22" s="182" t="s">
        <v>36</v>
      </c>
      <c r="D22" s="183"/>
      <c r="E22" s="183"/>
      <c r="F22" s="183"/>
      <c r="G22" s="183"/>
      <c r="H22" s="183"/>
      <c r="I22" s="183"/>
      <c r="J22" s="183"/>
      <c r="K22" s="183"/>
      <c r="L22" s="183"/>
      <c r="M22" s="184"/>
      <c r="N22" s="181">
        <f>ROUNDDOWN(SUM(E10,H15,N21),-3)</f>
        <v>0</v>
      </c>
      <c r="O22" s="181"/>
      <c r="P22" s="24"/>
      <c r="Q22" s="26"/>
    </row>
    <row r="23" spans="2:26" s="22" customFormat="1" ht="21" customHeight="1">
      <c r="B23" s="26"/>
      <c r="C23" s="24"/>
      <c r="D23" s="24"/>
      <c r="E23" s="24"/>
      <c r="F23" s="24"/>
      <c r="G23" s="24"/>
      <c r="H23" s="70"/>
      <c r="I23" s="70"/>
      <c r="J23" s="24"/>
      <c r="K23" s="24"/>
      <c r="L23" s="24"/>
      <c r="M23" s="24"/>
      <c r="N23" s="24"/>
      <c r="O23" s="24"/>
      <c r="P23" s="24"/>
      <c r="Q23" s="26"/>
    </row>
    <row r="24" spans="2:26" ht="21" customHeight="1">
      <c r="C24" s="29"/>
      <c r="D24" s="29"/>
      <c r="F24" s="32"/>
      <c r="G24" s="32"/>
      <c r="H24" s="32"/>
      <c r="I24" s="32"/>
      <c r="J24" s="32"/>
      <c r="K24" s="32"/>
      <c r="L24" s="32"/>
      <c r="M24" s="32"/>
      <c r="N24" s="30"/>
      <c r="O24" s="30"/>
      <c r="P24" s="30"/>
      <c r="Q24" s="30"/>
    </row>
    <row r="25" spans="2:26" ht="21" customHeight="1">
      <c r="B25" s="119" t="s">
        <v>63</v>
      </c>
      <c r="C25" s="120"/>
      <c r="D25" s="29"/>
      <c r="E25" s="71"/>
      <c r="F25" s="71"/>
      <c r="G25" s="71"/>
      <c r="H25" s="71"/>
      <c r="I25" s="22"/>
      <c r="J25" s="72"/>
      <c r="K25" s="72"/>
      <c r="N25" s="30"/>
      <c r="O25" s="30"/>
      <c r="P25" s="30"/>
      <c r="Q25" s="30"/>
    </row>
    <row r="26" spans="2:26" s="22" customFormat="1" ht="21" customHeight="1">
      <c r="B26" s="25"/>
      <c r="C26" s="159" t="s">
        <v>19</v>
      </c>
      <c r="D26" s="161"/>
      <c r="E26" s="91" t="str">
        <f>IF(第１号様式交付申請書!$E$18="○","",IFERROR(DATEVALUE(LEFT(第１号様式交付申請書!$P$36,FIND("～",第１号様式交付申請書!$P$36)-1)),""))</f>
        <v/>
      </c>
      <c r="F26" s="91" t="str">
        <f>IF(第１号様式交付申請書!$E$18="○","",IF(E26="","",IF(EDATE(E26,1)&lt;=DATEVALUE(RIGHT(第１号様式交付申請書!$P$36,LEN(第１号様式交付申請書!$P$36)-FIND("～",第１号様式交付申請書!$P$36))),EDATE(E26,1),"")))</f>
        <v/>
      </c>
      <c r="G26" s="91" t="str">
        <f>IF(第１号様式交付申請書!$E$18="○","",IF(F26="","",IF(EDATE(F26,1)&lt;=DATEVALUE(RIGHT(第１号様式交付申請書!$P$36,LEN(第１号様式交付申請書!$P$36)-FIND("～",第１号様式交付申請書!$P$36))),EDATE(F26,1),"")))</f>
        <v/>
      </c>
      <c r="H26" s="91" t="str">
        <f>IF(第１号様式交付申請書!$E$18="○","",IF(G26="","",IF(EDATE(G26,1)&lt;=DATEVALUE(RIGHT(第１号様式交付申請書!$P$36,LEN(第１号様式交付申請書!$P$36)-FIND("～",第１号様式交付申請書!$P$36))),EDATE(G26,1),"")))</f>
        <v/>
      </c>
      <c r="I26" s="91" t="str">
        <f>IF(第１号様式交付申請書!$E$18="○","",IF(H26="","",IF(EDATE(H26,1)&lt;=DATEVALUE(RIGHT(第１号様式交付申請書!$P$36,LEN(第１号様式交付申請書!$P$36)-FIND("～",第１号様式交付申請書!$P$36))),EDATE(H26,1),"")))</f>
        <v/>
      </c>
      <c r="J26" s="91" t="str">
        <f>IF(第１号様式交付申請書!$E$18="○","",IF(I26="","",IF(EDATE(I26,1)&lt;=DATEVALUE(RIGHT(第１号様式交付申請書!$P$36,LEN(第１号様式交付申請書!$P$36)-FIND("～",第１号様式交付申請書!$P$36))),EDATE(I26,1),"")))</f>
        <v/>
      </c>
      <c r="K26" s="91" t="str">
        <f>IF(第１号様式交付申請書!$E$18="○","",IF(J26="","",IF(EDATE(J26,1)&lt;=DATEVALUE(RIGHT(第１号様式交付申請書!$P$36,LEN(第１号様式交付申請書!$P$36)-FIND("～",第１号様式交付申請書!$P$36))),EDATE(J26,1),"")))</f>
        <v/>
      </c>
      <c r="L26" s="91" t="str">
        <f>IF(第１号様式交付申請書!$E$18="○","",IF(K26="","",IF(EDATE(K26,1)&lt;=DATEVALUE(RIGHT(第１号様式交付申請書!$P$36,LEN(第１号様式交付申請書!$P$36)-FIND("～",第１号様式交付申請書!$P$36))),EDATE(K26,1),"")))</f>
        <v/>
      </c>
      <c r="M26" s="91" t="str">
        <f>IF(第１号様式交付申請書!$E$18="○","",IF(L26="","",IF(EDATE(L26,1)&lt;=DATEVALUE(RIGHT(第１号様式交付申請書!$P$36,LEN(第１号様式交付申請書!$P$36)-FIND("～",第１号様式交付申請書!$P$36))),EDATE(L26,1),"")))</f>
        <v/>
      </c>
      <c r="N26" s="91" t="str">
        <f>IF(第１号様式交付申請書!$E$18="○","",IF(M26="","",IF(EDATE(M26,1)&lt;=DATEVALUE(RIGHT(第１号様式交付申請書!$P$36,LEN(第１号様式交付申請書!$P$36)-FIND("～",第１号様式交付申請書!$P$36))),EDATE(M26,1),"")))</f>
        <v/>
      </c>
      <c r="O26" s="91" t="str">
        <f>IF(第１号様式交付申請書!$E$18="○","",IF(N26="","",IF(EDATE(N26,1)&lt;=DATEVALUE(RIGHT(第１号様式交付申請書!$P$36,LEN(第１号様式交付申請書!$P$36)-FIND("～",第１号様式交付申請書!$P$36))),EDATE(N26,1),"")))</f>
        <v/>
      </c>
      <c r="P26" s="91" t="str">
        <f>IF(第１号様式交付申請書!$E$18="○","",IF(O26="","",IF(EDATE(O26,1)&lt;=DATEVALUE(RIGHT(第１号様式交付申請書!$P$36,LEN(第１号様式交付申請書!$P$36)-FIND("～",第１号様式交付申請書!$P$36))),EDATE(O26,1),"")))</f>
        <v/>
      </c>
      <c r="Q26" s="93" t="s">
        <v>30</v>
      </c>
    </row>
    <row r="27" spans="2:26" ht="21.75" customHeight="1">
      <c r="C27" s="210" t="s">
        <v>39</v>
      </c>
      <c r="D27" s="211"/>
      <c r="E27" s="73"/>
      <c r="F27" s="73"/>
      <c r="G27" s="73"/>
      <c r="H27" s="73"/>
      <c r="I27" s="73"/>
      <c r="J27" s="73"/>
      <c r="K27" s="73"/>
      <c r="L27" s="73"/>
      <c r="M27" s="73"/>
      <c r="N27" s="73"/>
      <c r="O27" s="73"/>
      <c r="P27" s="73"/>
      <c r="Q27" s="113">
        <f>SUM(E27:P27)</f>
        <v>0</v>
      </c>
    </row>
    <row r="28" spans="2:26" ht="21.75" customHeight="1">
      <c r="C28" s="212" t="s">
        <v>40</v>
      </c>
      <c r="D28" s="213"/>
      <c r="E28" s="111">
        <v>0.5</v>
      </c>
      <c r="F28" s="111">
        <v>0.5</v>
      </c>
      <c r="G28" s="111">
        <v>0.5</v>
      </c>
      <c r="H28" s="111">
        <v>0.5</v>
      </c>
      <c r="I28" s="111">
        <v>0.5</v>
      </c>
      <c r="J28" s="111">
        <v>0.5</v>
      </c>
      <c r="K28" s="111">
        <v>0.5</v>
      </c>
      <c r="L28" s="111">
        <v>0.5</v>
      </c>
      <c r="M28" s="111">
        <v>0.5</v>
      </c>
      <c r="N28" s="111">
        <v>0.5</v>
      </c>
      <c r="O28" s="111">
        <v>0.5</v>
      </c>
      <c r="P28" s="111">
        <v>0.5</v>
      </c>
      <c r="Q28" s="112" t="s">
        <v>13</v>
      </c>
    </row>
    <row r="29" spans="2:26" ht="21.75" customHeight="1">
      <c r="C29" s="214" t="s">
        <v>41</v>
      </c>
      <c r="D29" s="215"/>
      <c r="E29" s="113">
        <f>E27*0.5</f>
        <v>0</v>
      </c>
      <c r="F29" s="113">
        <f t="shared" ref="F29:P29" si="6">F27*0.5</f>
        <v>0</v>
      </c>
      <c r="G29" s="113">
        <f t="shared" si="6"/>
        <v>0</v>
      </c>
      <c r="H29" s="113">
        <f t="shared" si="6"/>
        <v>0</v>
      </c>
      <c r="I29" s="113">
        <f t="shared" si="6"/>
        <v>0</v>
      </c>
      <c r="J29" s="113">
        <f t="shared" si="6"/>
        <v>0</v>
      </c>
      <c r="K29" s="113">
        <f t="shared" si="6"/>
        <v>0</v>
      </c>
      <c r="L29" s="113">
        <f t="shared" si="6"/>
        <v>0</v>
      </c>
      <c r="M29" s="113">
        <f t="shared" si="6"/>
        <v>0</v>
      </c>
      <c r="N29" s="113">
        <f t="shared" si="6"/>
        <v>0</v>
      </c>
      <c r="O29" s="113">
        <f t="shared" si="6"/>
        <v>0</v>
      </c>
      <c r="P29" s="113">
        <f t="shared" si="6"/>
        <v>0</v>
      </c>
      <c r="Q29" s="114">
        <f>SUM(E29:P29)</f>
        <v>0</v>
      </c>
    </row>
    <row r="30" spans="2:26" ht="21" customHeight="1" thickBot="1">
      <c r="C30" s="208" t="s">
        <v>34</v>
      </c>
      <c r="D30" s="209"/>
      <c r="E30" s="115">
        <v>200000</v>
      </c>
      <c r="F30" s="115">
        <v>200000</v>
      </c>
      <c r="G30" s="115">
        <v>200000</v>
      </c>
      <c r="H30" s="115">
        <v>200000</v>
      </c>
      <c r="I30" s="115">
        <v>200000</v>
      </c>
      <c r="J30" s="115">
        <v>200000</v>
      </c>
      <c r="K30" s="115">
        <v>200000</v>
      </c>
      <c r="L30" s="115">
        <v>200000</v>
      </c>
      <c r="M30" s="115">
        <v>200000</v>
      </c>
      <c r="N30" s="115">
        <v>200000</v>
      </c>
      <c r="O30" s="115">
        <v>200000</v>
      </c>
      <c r="P30" s="115">
        <v>200000</v>
      </c>
      <c r="Q30" s="114">
        <v>2400000</v>
      </c>
    </row>
    <row r="31" spans="2:26" ht="18" customHeight="1" thickTop="1">
      <c r="C31" s="206" t="s">
        <v>62</v>
      </c>
      <c r="D31" s="207"/>
      <c r="E31" s="74">
        <f t="shared" ref="E31:P31" si="7">IF(E29&gt;=E30,E30,E29)</f>
        <v>0</v>
      </c>
      <c r="F31" s="74">
        <f t="shared" si="7"/>
        <v>0</v>
      </c>
      <c r="G31" s="74">
        <f t="shared" si="7"/>
        <v>0</v>
      </c>
      <c r="H31" s="74">
        <f t="shared" si="7"/>
        <v>0</v>
      </c>
      <c r="I31" s="74">
        <f t="shared" si="7"/>
        <v>0</v>
      </c>
      <c r="J31" s="74">
        <f t="shared" si="7"/>
        <v>0</v>
      </c>
      <c r="K31" s="74">
        <f t="shared" si="7"/>
        <v>0</v>
      </c>
      <c r="L31" s="74">
        <f t="shared" si="7"/>
        <v>0</v>
      </c>
      <c r="M31" s="74">
        <f t="shared" si="7"/>
        <v>0</v>
      </c>
      <c r="N31" s="74">
        <f t="shared" si="7"/>
        <v>0</v>
      </c>
      <c r="O31" s="74">
        <f t="shared" si="7"/>
        <v>0</v>
      </c>
      <c r="P31" s="74">
        <f t="shared" si="7"/>
        <v>0</v>
      </c>
      <c r="Q31" s="116">
        <f>ROUNDDOWN(SUM(E31:P31),-3)</f>
        <v>0</v>
      </c>
      <c r="R31" s="75"/>
    </row>
    <row r="32" spans="2:26" ht="18" customHeight="1">
      <c r="C32" s="24"/>
      <c r="D32" s="24"/>
      <c r="E32" s="76"/>
      <c r="F32" s="76"/>
      <c r="G32" s="76"/>
      <c r="H32" s="77"/>
      <c r="I32" s="77"/>
      <c r="J32" s="77"/>
      <c r="K32" s="77"/>
      <c r="L32" s="77"/>
      <c r="M32" s="77"/>
      <c r="N32" s="77"/>
      <c r="O32" s="77"/>
      <c r="P32" s="77"/>
      <c r="Q32" s="78"/>
    </row>
    <row r="33" spans="2:16" ht="18" customHeight="1">
      <c r="B33" s="118" t="s">
        <v>42</v>
      </c>
      <c r="C33" s="117"/>
      <c r="D33" s="24"/>
      <c r="E33" s="194">
        <f>N22+Q31</f>
        <v>0</v>
      </c>
      <c r="F33" s="194"/>
      <c r="G33" s="194"/>
      <c r="H33" s="78"/>
      <c r="I33" s="24"/>
      <c r="J33" s="24"/>
      <c r="K33" s="24"/>
      <c r="L33" s="24"/>
      <c r="M33" s="24"/>
      <c r="N33" s="24"/>
      <c r="O33" s="24"/>
      <c r="P33" s="24"/>
    </row>
  </sheetData>
  <sheetProtection algorithmName="SHA-512" hashValue="yRFG/10wIlyLU6vSJgtK5D2bVf6BPwE7ZXtfZPWLM1Gkx839f23lYEWWlMOrPTbYs3sxlFjYzbTGgzyXMlMUCA==" saltValue="kpnMVzygarvHIpzYTz/1ow==" spinCount="100000" sheet="1" objects="1" scenarios="1" selectLockedCells="1"/>
  <mergeCells count="37">
    <mergeCell ref="H15:I15"/>
    <mergeCell ref="H14:I14"/>
    <mergeCell ref="E10:F10"/>
    <mergeCell ref="C9:D9"/>
    <mergeCell ref="C10:D10"/>
    <mergeCell ref="C5:D5"/>
    <mergeCell ref="E5:F5"/>
    <mergeCell ref="C6:D6"/>
    <mergeCell ref="E6:F6"/>
    <mergeCell ref="C7:D7"/>
    <mergeCell ref="E7:F7"/>
    <mergeCell ref="C28:D28"/>
    <mergeCell ref="C29:D29"/>
    <mergeCell ref="E8:F8"/>
    <mergeCell ref="E9:F9"/>
    <mergeCell ref="E17:G17"/>
    <mergeCell ref="P17:P18"/>
    <mergeCell ref="E33:G33"/>
    <mergeCell ref="N20:O20"/>
    <mergeCell ref="A3:Q3"/>
    <mergeCell ref="H12:I12"/>
    <mergeCell ref="N19:O19"/>
    <mergeCell ref="N21:O21"/>
    <mergeCell ref="C12:D12"/>
    <mergeCell ref="C13:D13"/>
    <mergeCell ref="C17:D17"/>
    <mergeCell ref="C19:D19"/>
    <mergeCell ref="H13:I13"/>
    <mergeCell ref="C31:D31"/>
    <mergeCell ref="C30:D30"/>
    <mergeCell ref="C26:D26"/>
    <mergeCell ref="C27:D27"/>
    <mergeCell ref="N22:O22"/>
    <mergeCell ref="C22:M22"/>
    <mergeCell ref="H17:J17"/>
    <mergeCell ref="K17:M17"/>
    <mergeCell ref="N17:O18"/>
  </mergeCells>
  <phoneticPr fontId="2"/>
  <conditionalFormatting sqref="E12:G12 E17">
    <cfRule type="containsBlanks" dxfId="5" priority="10">
      <formula>LEN(TRIM(E12))=0</formula>
    </cfRule>
  </conditionalFormatting>
  <conditionalFormatting sqref="E18:M18">
    <cfRule type="containsBlanks" dxfId="4" priority="2">
      <formula>LEN(TRIM(E18))=0</formula>
    </cfRule>
  </conditionalFormatting>
  <conditionalFormatting sqref="E20:M20">
    <cfRule type="containsBlanks" dxfId="3" priority="1">
      <formula>LEN(TRIM(E20))=0</formula>
    </cfRule>
  </conditionalFormatting>
  <conditionalFormatting sqref="E26:P26">
    <cfRule type="containsBlanks" dxfId="2" priority="9">
      <formula>LEN(TRIM(E26))=0</formula>
    </cfRule>
  </conditionalFormatting>
  <conditionalFormatting sqref="H17">
    <cfRule type="containsBlanks" dxfId="1" priority="6">
      <formula>LEN(TRIM(H17))=0</formula>
    </cfRule>
  </conditionalFormatting>
  <conditionalFormatting sqref="K17">
    <cfRule type="containsBlanks" dxfId="0" priority="4">
      <formula>LEN(TRIM(K17))=0</formula>
    </cfRule>
  </conditionalFormatting>
  <dataValidations count="1">
    <dataValidation type="list" allowBlank="1" showInputMessage="1" showErrorMessage="1" sqref="P19" xr:uid="{00000000-0002-0000-0300-000000000000}">
      <formula1>$X$19:$Z$19</formula1>
    </dataValidation>
  </dataValidations>
  <printOptions horizontalCentered="1"/>
  <pageMargins left="0.39370078740157483" right="0.31496062992125984" top="0.74803149606299213" bottom="0.19685039370078741" header="0.51181102362204722" footer="0.11811023622047245"/>
  <pageSetup paperSize="9" scale="65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第１号様式交付申請書</vt:lpstr>
      <vt:lpstr>（別紙１）</vt:lpstr>
      <vt:lpstr>（別紙２）</vt:lpstr>
      <vt:lpstr>（別紙３）</vt:lpstr>
      <vt:lpstr>'（別紙１）'!Print_Area</vt:lpstr>
      <vt:lpstr>'（別紙２）'!Print_Area</vt:lpstr>
      <vt:lpstr>'（別紙３）'!Print_Area</vt:lpstr>
      <vt:lpstr>第１号様式交付申請書!Print_Area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2025-09-28T23:08:40Z</cp:lastPrinted>
  <dcterms:created xsi:type="dcterms:W3CDTF">2018-09-26T07:07:52Z</dcterms:created>
  <dcterms:modified xsi:type="dcterms:W3CDTF">2025-10-29T07:14:23Z</dcterms:modified>
</cp:coreProperties>
</file>